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80" activeTab="0"/>
  </bookViews>
  <sheets>
    <sheet name="FRONTESPIZIO" sheetId="1" r:id="rId1"/>
    <sheet name="SCHEDA 1_FATTURE" sheetId="2" r:id="rId2"/>
    <sheet name="SCHEDA 2_PERS DIPENDENTE" sheetId="3" r:id="rId3"/>
    <sheet name="SCHEDA 3_PERS A CONTRATTO" sheetId="4" r:id="rId4"/>
    <sheet name="voci" sheetId="5" state="hidden" r:id="rId5"/>
    <sheet name="SCHEDA 4_REG_PRES_NUOVO_PERS" sheetId="6" r:id="rId6"/>
    <sheet name="SCHEDA 5_REG_PRES_PERS" sheetId="7" r:id="rId7"/>
    <sheet name="SCHEDA 6_INTERMEDIA_SINGOLO" sheetId="8" r:id="rId8"/>
    <sheet name="SCHEDA 6_SALDO_SINGOLO" sheetId="9" r:id="rId9"/>
    <sheet name="SCHEDA 6_UNICA_SINGOLO" sheetId="10" r:id="rId10"/>
    <sheet name="SCHEDA 7_INTERMEDIA_TOTALE" sheetId="11" r:id="rId11"/>
    <sheet name="SCHEDA 7_SALDO_TOTALE" sheetId="12" r:id="rId12"/>
    <sheet name="SCHEDA 7_UNICA_TOTALE" sheetId="13" r:id="rId13"/>
  </sheets>
  <externalReferences>
    <externalReference r:id="rId16"/>
  </externalReferences>
  <definedNames>
    <definedName name="_xlnm.Print_Area" localSheetId="0">'FRONTESPIZIO'!$A$2:$H$25</definedName>
    <definedName name="_xlnm.Print_Area" localSheetId="5">'SCHEDA 4_REG_PRES_NUOVO_PERS'!$A$1:$O$31</definedName>
    <definedName name="_xlnm.Print_Area" localSheetId="6">'SCHEDA 5_REG_PRES_PERS'!$A$1:$O$32</definedName>
    <definedName name="_xlnm.Print_Area" localSheetId="7">'SCHEDA 6_INTERMEDIA_SINGOLO'!$A$3:$F$27</definedName>
    <definedName name="_xlnm.Print_Area" localSheetId="8">'SCHEDA 6_SALDO_SINGOLO'!$A$3:$K$32</definedName>
    <definedName name="_xlnm.Print_Area" localSheetId="9">'SCHEDA 6_UNICA_SINGOLO'!$A$3:$F$29</definedName>
    <definedName name="_xlnm.Print_Area" localSheetId="10">'SCHEDA 7_INTERMEDIA_TOTALE'!$A$3:$F$29</definedName>
    <definedName name="_xlnm.Print_Area" localSheetId="11">'SCHEDA 7_SALDO_TOTALE'!$A$3:$K$31</definedName>
    <definedName name="_xlnm.Print_Area" localSheetId="12">'SCHEDA 7_UNICA_TOTALE'!$A$3:$F$29</definedName>
    <definedName name="quientanza" localSheetId="1">'voci'!$A$20:$A$27</definedName>
    <definedName name="quientanza" localSheetId="2">'voci'!$A$20:$A$27</definedName>
    <definedName name="quientanza" localSheetId="3">'voci'!$A$20:$A$27</definedName>
    <definedName name="quientanza" localSheetId="4">'voci'!$A$20:$A$27</definedName>
    <definedName name="quientanza">'[1]voci'!$A$20:$A$26</definedName>
    <definedName name="tipo_contr_personale_contr" localSheetId="1">'voci'!#REF!</definedName>
    <definedName name="tipo_contr_personale_contr" localSheetId="2">'voci'!#REF!</definedName>
    <definedName name="tipo_contr_personale_contr" localSheetId="3">'voci'!#REF!</definedName>
    <definedName name="tipo_contr_personale_contr" localSheetId="4">'voci'!#REF!</definedName>
    <definedName name="tipo_contr_personale_contr">'[1]voci'!#REF!</definedName>
    <definedName name="tipo_contratto" localSheetId="2">'voci'!$A$13:$A$15</definedName>
    <definedName name="tipo_contratto" localSheetId="4">'voci'!$A$13:$A$15</definedName>
    <definedName name="TIPO_CONTRATTO">#REF!</definedName>
    <definedName name="tipo_rendicontazione">'voci'!$A$31:$A$33</definedName>
    <definedName name="_xlnm.Print_Titles" localSheetId="8">'SCHEDA 6_SALDO_SINGOLO'!$3:$4</definedName>
    <definedName name="_xlnm.Print_Titles" localSheetId="11">'SCHEDA 7_SALDO_TOTALE'!$3:$4</definedName>
    <definedName name="voci" localSheetId="1">'voci'!$A$1:$A$9</definedName>
    <definedName name="voci" localSheetId="4">'voci'!$A$1:$A$9</definedName>
    <definedName name="voci">'[1]voci'!$A$1:$A$9</definedName>
    <definedName name="voci_cedolini" localSheetId="2">'voci'!$C$1:$C$4</definedName>
    <definedName name="voci_cedolini" localSheetId="3">'voci'!$C$1:$C$4</definedName>
    <definedName name="voci_cedolini" localSheetId="4">'voci'!$C$1:$C$4</definedName>
    <definedName name="voci_cedolini">#REF!</definedName>
  </definedNames>
  <calcPr fullCalcOnLoad="1"/>
</workbook>
</file>

<file path=xl/comments2.xml><?xml version="1.0" encoding="utf-8"?>
<comments xmlns="http://schemas.openxmlformats.org/spreadsheetml/2006/main">
  <authors>
    <author>Performer</author>
  </authors>
  <commentList>
    <comment ref="D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J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E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M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P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S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V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Y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B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AE1" authorId="0">
      <text>
        <r>
          <rPr>
            <b/>
            <sz val="8"/>
            <rFont val="Tahoma"/>
            <family val="0"/>
          </rPr>
          <t>Inserire data nel seguente formato: GG/MM/AAAA
In caso di assegno o bonifico bancari inserire data valuta dell'estratto conto.
In caso di estratto conto carta di credito inserire la data di valuta del pagamento.</t>
        </r>
      </text>
    </comment>
    <comment ref="I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R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U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</text>
    </comment>
    <comment ref="X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A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  <comment ref="AD1" authorId="0">
      <text>
        <r>
          <rPr>
            <b/>
            <sz val="8"/>
            <rFont val="Tahoma"/>
            <family val="0"/>
          </rPr>
          <t>In caso di estratto conto carta di credito inserire ove presente il numero di riferimento del pagamento.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Performer</author>
  </authors>
  <commentList>
    <comment ref="J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F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G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I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H1" authorId="0">
      <text>
        <r>
          <rPr>
            <b/>
            <sz val="8"/>
            <rFont val="Tahoma"/>
            <family val="0"/>
          </rPr>
          <t>Indicare le ore nel seguente formato:
5 ore e un quarto = 5,25
6 ore e mezzo = 6,5
7 ore e tre quarti d'ora = 7,75</t>
        </r>
      </text>
    </commen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Performer</author>
  </authors>
  <commentList>
    <comment ref="D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E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  <comment ref="G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F1" authorId="0">
      <text>
        <r>
          <rPr>
            <b/>
            <sz val="8"/>
            <rFont val="Tahoma"/>
            <family val="0"/>
          </rPr>
          <t>Il separatore dei decimali è la virgola (Es. 1000,50)</t>
        </r>
      </text>
    </comment>
    <comment ref="C1" authorId="0">
      <text>
        <r>
          <rPr>
            <b/>
            <sz val="8"/>
            <rFont val="Tahoma"/>
            <family val="0"/>
          </rPr>
          <t>Inserire data nel seguente formato:
GG/MM/AAAA</t>
        </r>
      </text>
    </comment>
  </commentList>
</comments>
</file>

<file path=xl/sharedStrings.xml><?xml version="1.0" encoding="utf-8"?>
<sst xmlns="http://schemas.openxmlformats.org/spreadsheetml/2006/main" count="323" uniqueCount="168">
  <si>
    <t>PROGETTO N.</t>
  </si>
  <si>
    <t>DENOMINAZIONE  IMPRESA</t>
  </si>
  <si>
    <t>data___________________________</t>
  </si>
  <si>
    <t>CONSEGUITO IL: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</si>
  <si>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</si>
  <si>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</si>
  <si>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</si>
  <si>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</si>
  <si>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</si>
  <si>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</si>
  <si>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</si>
  <si>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</si>
  <si>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</si>
  <si>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</si>
  <si>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</si>
  <si>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</si>
  <si>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</si>
  <si>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Il sottoscritto dichiara che, nei mesi indicati, ha collaborato allo svolgimento del Progetto di cui trattasi fornendo le ore di lavoro indicate</t>
  </si>
  <si>
    <t xml:space="preserve">  data e firma dell'addetto al progetto</t>
  </si>
  <si>
    <t>________________________________________</t>
  </si>
  <si>
    <t>______________________________________________________</t>
  </si>
  <si>
    <t>Voci di Spesa</t>
  </si>
  <si>
    <t>Attività di Ricerca Industriale</t>
  </si>
  <si>
    <t xml:space="preserve">1. Spese per nuovo personale </t>
  </si>
  <si>
    <t xml:space="preserve">4. Consulenze specialistiche </t>
  </si>
  <si>
    <t>5. Attrezzature (max 30% del costo totale del progetto)</t>
  </si>
  <si>
    <t>6. Personale interno (max 30% del costo totale del progetto)</t>
  </si>
  <si>
    <t>Totale spese progetto</t>
  </si>
  <si>
    <t xml:space="preserve">SCHEMA DI REGISTRAZIONE DELLE PRESENZE DEL NUOVO PERSONALE ASSEGNATO AD ATTIVITA' DI RICERCA </t>
  </si>
  <si>
    <t>Totale costi</t>
  </si>
  <si>
    <t>_________________________________________________</t>
  </si>
  <si>
    <t>Rendicontazione di Secondo Periodo</t>
  </si>
  <si>
    <t xml:space="preserve">Totale spese progetto </t>
  </si>
  <si>
    <t>Totale</t>
  </si>
  <si>
    <t>ORE DI LAVORO NELL'ANNO…………………….. ATTRIBUITE AL PROGETTO</t>
  </si>
  <si>
    <t>NOMINATIVO ADDETTO:</t>
  </si>
  <si>
    <t>DENOMINAZIONE DEL BENEFICIARIO</t>
  </si>
  <si>
    <t>NUMERO DEL PROGETTO</t>
  </si>
  <si>
    <t>RENDICONTAZIONE A SALDO</t>
  </si>
  <si>
    <t>Data  ________________</t>
  </si>
  <si>
    <t>TITOLO DEL PROGETTO</t>
  </si>
  <si>
    <t>ATTIVITA'*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</si>
  <si>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</si>
  <si>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</si>
  <si>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</si>
  <si>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</si>
  <si>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</si>
  <si>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</si>
  <si>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</si>
  <si>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</si>
  <si>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BANDO PER IL SOSTEGNO A PROGETTI DI RICERCA COLLABORATIVA DELLE PMI
 BANDO - D.G.R. 1043 del 7 luglio 2008</t>
  </si>
  <si>
    <t>7. Costi per prototipi (max 20% del costo totale del progetto)</t>
  </si>
  <si>
    <t>3. Collaborazioni con Univ., enti di ricerca e laboratori</t>
  </si>
  <si>
    <t>RENDICONTAZIONE INTERMEDIA</t>
  </si>
  <si>
    <t>TITOLO DI STUDIO:</t>
  </si>
  <si>
    <t>SCHEMA DI REGISTRAZIONE DELLE PRESENZE DEL PERSONALE INTERNO ASSEGNATO AD ATTIVITA' DI RICERCA</t>
  </si>
  <si>
    <t>2. Contratti di collaborazione con laboratori "RETE ALTA TECNOLOGIA"</t>
  </si>
  <si>
    <t>Attività di Sviluppo Sperimentale</t>
  </si>
  <si>
    <t>Tabella riepilogativa spese totali rendicontate</t>
  </si>
  <si>
    <t>Totale costo approvato del progetto</t>
  </si>
  <si>
    <t>% di completamento del progetto</t>
  </si>
  <si>
    <t>TOTALE PROGETTO</t>
  </si>
  <si>
    <t>____________________________________________________________</t>
  </si>
  <si>
    <t>Tabella riepilogativa spese rendicontate</t>
  </si>
  <si>
    <t>Rendicontazione di Primo Periodo*</t>
  </si>
  <si>
    <t>N.B.: Si ricorda che ogni spesa rendicontata nel primo periodo non può essere rendicontata nel secondo periodo</t>
  </si>
  <si>
    <t>* Indicare le spese approvate e comunicate dall'ufficio competente e non quelle effettivamente sostenute dall'azienda.</t>
  </si>
  <si>
    <t>ATTIVITA*</t>
  </si>
  <si>
    <t>RI/SP**</t>
  </si>
  <si>
    <t>** indicare se RI o SP</t>
  </si>
  <si>
    <t>QUALIFICA***</t>
  </si>
  <si>
    <t>*** indicare la qualifica occupata in azienda</t>
  </si>
  <si>
    <t>BANDO PER IL SOSTEGNO A PROGETTI DI RICERCA COLLABORATIVA DELLE PMI
 BANDO - D.G.R. 1043 del 7 luglio 2008
Asse 1 POR FESR 2007-2013 - PRRIITT Misura 3.1.A</t>
  </si>
  <si>
    <t>* indicare la mansione svolta nel progetto (ad es. progettazione, prove di laboratorio, studi di fattibilità, realizzazione prototipo, ecc.). Ogni riga si deve riferire ad un solo tipo di mansione/attività.</t>
  </si>
  <si>
    <t>TOTALE ORE</t>
  </si>
  <si>
    <t>TOTALE COSTO MENSILE</t>
  </si>
  <si>
    <t>COSTO ORARIO***</t>
  </si>
  <si>
    <t>COSTO ORARIO****</t>
  </si>
  <si>
    <t>Fornitore</t>
  </si>
  <si>
    <t>Nr Fattura</t>
  </si>
  <si>
    <t>Data fattura</t>
  </si>
  <si>
    <t>Breve descrizione fattura</t>
  </si>
  <si>
    <t>Tipologia quietanza 1</t>
  </si>
  <si>
    <t>Numero quietanza 1</t>
  </si>
  <si>
    <t>Data quietanza 1</t>
  </si>
  <si>
    <t>Tipologia quietanza 2</t>
  </si>
  <si>
    <t>Numero quietanza 2</t>
  </si>
  <si>
    <t>Data quietanza 2</t>
  </si>
  <si>
    <t>Tipologia quietanza 3</t>
  </si>
  <si>
    <t>Numero quietanza 3</t>
  </si>
  <si>
    <t>Data quietanza 3</t>
  </si>
  <si>
    <t>Tipologia quietanza 4</t>
  </si>
  <si>
    <t>Numero quietanza 4</t>
  </si>
  <si>
    <t>Data quietanza 4</t>
  </si>
  <si>
    <t>Tipologia quietanza 5</t>
  </si>
  <si>
    <t>Numero quietanza 5</t>
  </si>
  <si>
    <t>Data quietanza 5</t>
  </si>
  <si>
    <t>Tipologia quietanza 6</t>
  </si>
  <si>
    <t>Numero quietanza 6</t>
  </si>
  <si>
    <t>Data quietanza 6</t>
  </si>
  <si>
    <t>Tipologia quietanza 7</t>
  </si>
  <si>
    <t>Numero quietanza 7</t>
  </si>
  <si>
    <t>Data quietanza 7</t>
  </si>
  <si>
    <t>Tipologia quietanza 8</t>
  </si>
  <si>
    <t>Numero quietanza 8</t>
  </si>
  <si>
    <t>Data quietanza 8</t>
  </si>
  <si>
    <t>Tipologia di contratto</t>
  </si>
  <si>
    <t>Qualifica</t>
  </si>
  <si>
    <t>Data assunzione</t>
  </si>
  <si>
    <t>Periodo di riferimento dal</t>
  </si>
  <si>
    <t>Periodo di riferimento al</t>
  </si>
  <si>
    <t>Nr ore lavorate al progetto</t>
  </si>
  <si>
    <t>Costo orario dichiarato</t>
  </si>
  <si>
    <t>Importo richiesto</t>
  </si>
  <si>
    <t>Importo contratto</t>
  </si>
  <si>
    <t>2 RI - Contratti di collaborazione con laboratori RETE ALTA TECNOLOGIA</t>
  </si>
  <si>
    <t>1 RI - Spese per nuovo personale</t>
  </si>
  <si>
    <t>2 SP - Contratti di collaborazione con laboratori RETE ALTA TECNOLOGIA</t>
  </si>
  <si>
    <t>1 SP - Spese per nuovo personale</t>
  </si>
  <si>
    <t>3 RI - Collaborazioni con Univ., enti di ricerca e laboratori</t>
  </si>
  <si>
    <t>6 RI - Spese per personale interno</t>
  </si>
  <si>
    <t>3 SP - Collaborazioni con Univ., enti di ricerca e laboratori</t>
  </si>
  <si>
    <t>6 SP - Spese per personale interno</t>
  </si>
  <si>
    <t>4 RI - Consulenze specialistiche</t>
  </si>
  <si>
    <t>4 SP - Consulenze specialistiche</t>
  </si>
  <si>
    <t>5 RI - Spese per attrezzature</t>
  </si>
  <si>
    <t>5 SP - Spese per attrezzature</t>
  </si>
  <si>
    <t>7 SP - Costi per prototipi</t>
  </si>
  <si>
    <t>Determinato</t>
  </si>
  <si>
    <t>Indeterminato</t>
  </si>
  <si>
    <t>Alto apprendistato</t>
  </si>
  <si>
    <t>Assegno circolare</t>
  </si>
  <si>
    <t>Bonifico bancario</t>
  </si>
  <si>
    <t>Contabile bancaria per fidejussione</t>
  </si>
  <si>
    <t>Estratto conto carta di credito</t>
  </si>
  <si>
    <r>
      <t xml:space="preserve">Importo fattura </t>
    </r>
    <r>
      <rPr>
        <sz val="10"/>
        <color indexed="62"/>
        <rFont val="Arial"/>
        <family val="2"/>
      </rPr>
      <t>(iva inclusa)</t>
    </r>
  </si>
  <si>
    <r>
      <t xml:space="preserve">Importo richiesto </t>
    </r>
    <r>
      <rPr>
        <sz val="10"/>
        <color indexed="62"/>
        <rFont val="Arial"/>
        <family val="2"/>
      </rPr>
      <t>(iva esclusa)</t>
    </r>
  </si>
  <si>
    <t>Voce di spesa</t>
  </si>
  <si>
    <t>Dipendente</t>
  </si>
  <si>
    <t>Collaboratore</t>
  </si>
  <si>
    <t>DENOMINAZIONE DEL MANDATARIO</t>
  </si>
  <si>
    <t>SCHEDA DA USARE SOLO IN CASO DI RENDICONTAZIONE UNICA - da compilare a cura del mandatario dell'ATI</t>
  </si>
  <si>
    <t>DENOMINAZIONE  MANDATARIO</t>
  </si>
  <si>
    <t>Tabella riepilogativa spese rendicontate - TOTALE PROGETTO</t>
  </si>
  <si>
    <t>SCHEDA DA USARE SOLO IN CASO DI RENDICONTAZIONE INTERMEDIA - da compilare a cura del mandatario dell'ATI</t>
  </si>
  <si>
    <t>SCHEDA DA USARE SOLO IN CASO DI RENDICONTAZIONE A SALDO (dopo la presentazione di rendicontazione intermedia) - da compilare a cura del mandatario dell'ATI</t>
  </si>
  <si>
    <t>Timbro e firma del legale rappresentante del mandatario</t>
  </si>
  <si>
    <t>Timbro e firma del legale rappresentante del Soggetto mandatario</t>
  </si>
  <si>
    <t>SCHEDA DA USARE SOLO IN CASO DI RENDICONTAZIONE INTERMEDIA - da compilare a cura di ogni singolo partecipante all'ATI</t>
  </si>
  <si>
    <t>timbro e firma dell' impresa mandataria</t>
  </si>
  <si>
    <t>__________________________________________________</t>
  </si>
  <si>
    <t>SCHEDA DA USARE SOLO IN CASO DI RENDICONTAZIONE A SALDO (dopo la presentazione di rendicontazione intermedia) - da compilare a cura di ogni singolo partecipante all'ATI</t>
  </si>
  <si>
    <t>% di realizzazione progetto di competenza**</t>
  </si>
  <si>
    <t>** Tale % deve essere confontata con la % dichiarata di realizzazione nell'atto costitutivo dell'ATI</t>
  </si>
  <si>
    <t>________________________________</t>
  </si>
  <si>
    <t>SCHEDA DA USARE SOLO IN CASO DI RENDICONTAZIONE UNICA - da compilare a cura di ogni singolo partecipante all'ATI</t>
  </si>
  <si>
    <t>% di realizzazione progetto di competenza*</t>
  </si>
  <si>
    <t>* Tale % deve essere confontata con la % dichiarata di realizzazione nell'atto costitutivo dell'ATI</t>
  </si>
  <si>
    <t>*** Riportare il costo orario indicato nella scheda 2</t>
  </si>
  <si>
    <t>**** Riportare il costo orario indicato nella scheda 2</t>
  </si>
  <si>
    <t>Il frontespizio e le schede da 1 a 6 devono essere compilate da ogni singolo partecipante all'ATI, incluso il mandatario
La scheda 7 deve essere compilata solo dal mandatario dell'ATI</t>
  </si>
  <si>
    <t>TIPOLOGIA RENDICONTAZIONE</t>
  </si>
  <si>
    <t>DATA FINE PERIODO</t>
  </si>
  <si>
    <t>RENDICONTAZIONE UNICA</t>
  </si>
  <si>
    <t>Assegno bancario</t>
  </si>
  <si>
    <t>Conto corrente postale</t>
  </si>
  <si>
    <t>Ricevuta bancaria</t>
  </si>
  <si>
    <t>Estratto conto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</si>
</sst>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#,##0.00_ ;\-#,##0.00\ "/>
    <numFmt numFmtId="196" formatCode="&quot;€&quot;\ #,##0.00;[Red]&quot;€&quot;\ #,##0.00"/>
    <numFmt numFmtId="197" formatCode="h\.mm\.ss"/>
    <numFmt numFmtId="198" formatCode="0;\-0;;@"/>
    <numFmt numFmtId="199" formatCode="&quot;€&quot;\ #,##0.00"/>
  </numFmts>
  <fonts count="42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4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u val="single"/>
      <sz val="14"/>
      <name val="Arial Narrow"/>
      <family val="2"/>
    </font>
    <font>
      <b/>
      <u val="singleAccounting"/>
      <sz val="14"/>
      <name val="Arial Narrow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6"/>
      <name val="Arial Narrow"/>
      <family val="2"/>
    </font>
    <font>
      <b/>
      <sz val="14"/>
      <color indexed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otted"/>
      <right style="dotted"/>
      <top style="medium">
        <color indexed="2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otted">
        <color indexed="23"/>
      </right>
      <top style="medium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dotted">
        <color indexed="23"/>
      </bottom>
    </border>
    <border>
      <left style="medium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dotted">
        <color indexed="23"/>
      </right>
      <top style="dotted">
        <color indexed="23"/>
      </top>
      <bottom style="medium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Alignment="1">
      <alignment vertical="center"/>
      <protection/>
    </xf>
    <xf numFmtId="0" fontId="11" fillId="2" borderId="1" xfId="22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center" vertical="center"/>
      <protection/>
    </xf>
    <xf numFmtId="0" fontId="12" fillId="2" borderId="2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2" borderId="0" xfId="22" applyFont="1" applyFill="1">
      <alignment/>
      <protection/>
    </xf>
    <xf numFmtId="0" fontId="10" fillId="0" borderId="0" xfId="22" applyFont="1">
      <alignment/>
      <protection/>
    </xf>
    <xf numFmtId="0" fontId="13" fillId="2" borderId="0" xfId="22" applyFont="1" applyFill="1">
      <alignment/>
      <protection/>
    </xf>
    <xf numFmtId="0" fontId="3" fillId="2" borderId="0" xfId="0" applyFont="1" applyFill="1" applyAlignment="1">
      <alignment/>
    </xf>
    <xf numFmtId="179" fontId="2" fillId="2" borderId="1" xfId="19" applyNumberFormat="1" applyFont="1" applyFill="1" applyBorder="1" applyAlignment="1" applyProtection="1">
      <alignment horizontal="center" vertical="center" wrapText="1"/>
      <protection locked="0"/>
    </xf>
    <xf numFmtId="179" fontId="2" fillId="2" borderId="2" xfId="19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>
      <alignment vertical="center"/>
    </xf>
    <xf numFmtId="179" fontId="2" fillId="2" borderId="0" xfId="19" applyNumberFormat="1" applyFont="1" applyFill="1" applyBorder="1" applyAlignment="1" applyProtection="1">
      <alignment vertical="center" wrapText="1"/>
      <protection locked="0"/>
    </xf>
    <xf numFmtId="179" fontId="5" fillId="2" borderId="1" xfId="19" applyNumberFormat="1" applyFont="1" applyFill="1" applyBorder="1" applyAlignment="1" applyProtection="1">
      <alignment vertical="center" wrapText="1"/>
      <protection locked="0"/>
    </xf>
    <xf numFmtId="179" fontId="21" fillId="2" borderId="0" xfId="19" applyNumberFormat="1" applyFont="1" applyFill="1" applyBorder="1" applyAlignment="1" applyProtection="1">
      <alignment vertical="center" wrapText="1"/>
      <protection locked="0"/>
    </xf>
    <xf numFmtId="179" fontId="2" fillId="2" borderId="3" xfId="19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22" fillId="0" borderId="0" xfId="0" applyFont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11" fillId="2" borderId="4" xfId="22" applyFont="1" applyFill="1" applyBorder="1" applyAlignment="1">
      <alignment horizontal="center" vertical="center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6" xfId="22" applyFont="1" applyFill="1" applyBorder="1" applyAlignment="1">
      <alignment horizontal="center" vertical="center"/>
      <protection/>
    </xf>
    <xf numFmtId="0" fontId="31" fillId="2" borderId="7" xfId="22" applyFont="1" applyFill="1" applyBorder="1" applyAlignment="1">
      <alignment horizontal="center" vertical="center"/>
      <protection/>
    </xf>
    <xf numFmtId="0" fontId="31" fillId="2" borderId="8" xfId="22" applyFont="1" applyFill="1" applyBorder="1" applyAlignment="1">
      <alignment horizontal="center" vertical="center"/>
      <protection/>
    </xf>
    <xf numFmtId="0" fontId="31" fillId="2" borderId="9" xfId="22" applyFont="1" applyFill="1" applyBorder="1" applyAlignment="1">
      <alignment horizontal="center" vertical="center"/>
      <protection/>
    </xf>
    <xf numFmtId="0" fontId="31" fillId="2" borderId="10" xfId="22" applyFont="1" applyFill="1" applyBorder="1" applyAlignment="1">
      <alignment horizontal="center" vertical="center"/>
      <protection/>
    </xf>
    <xf numFmtId="0" fontId="31" fillId="2" borderId="11" xfId="22" applyFont="1" applyFill="1" applyBorder="1" applyAlignment="1">
      <alignment horizontal="center" vertical="center"/>
      <protection/>
    </xf>
    <xf numFmtId="0" fontId="31" fillId="2" borderId="12" xfId="0" applyFont="1" applyFill="1" applyBorder="1" applyAlignment="1">
      <alignment vertical="center"/>
    </xf>
    <xf numFmtId="0" fontId="31" fillId="2" borderId="13" xfId="0" applyFont="1" applyFill="1" applyBorder="1" applyAlignment="1">
      <alignment vertical="center"/>
    </xf>
    <xf numFmtId="0" fontId="31" fillId="2" borderId="14" xfId="0" applyFont="1" applyFill="1" applyBorder="1" applyAlignment="1">
      <alignment vertical="center" wrapText="1"/>
    </xf>
    <xf numFmtId="0" fontId="31" fillId="2" borderId="15" xfId="0" applyFont="1" applyFill="1" applyBorder="1" applyAlignment="1">
      <alignment vertical="center" wrapText="1"/>
    </xf>
    <xf numFmtId="3" fontId="31" fillId="2" borderId="16" xfId="22" applyNumberFormat="1" applyFont="1" applyFill="1" applyBorder="1" applyAlignment="1">
      <alignment horizontal="center" vertical="center"/>
      <protection/>
    </xf>
    <xf numFmtId="3" fontId="31" fillId="2" borderId="17" xfId="22" applyNumberFormat="1" applyFont="1" applyFill="1" applyBorder="1" applyAlignment="1">
      <alignment horizontal="center" vertical="center"/>
      <protection/>
    </xf>
    <xf numFmtId="3" fontId="30" fillId="3" borderId="2" xfId="0" applyNumberFormat="1" applyFont="1" applyFill="1" applyBorder="1" applyAlignment="1">
      <alignment horizontal="right" vertical="center" wrapText="1" indent="1"/>
    </xf>
    <xf numFmtId="3" fontId="2" fillId="3" borderId="2" xfId="0" applyNumberFormat="1" applyFont="1" applyFill="1" applyBorder="1" applyAlignment="1">
      <alignment horizontal="center" vertical="center" wrapText="1"/>
    </xf>
    <xf numFmtId="3" fontId="11" fillId="2" borderId="1" xfId="22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41" fontId="16" fillId="0" borderId="0" xfId="19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44" fontId="7" fillId="2" borderId="6" xfId="17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9" fontId="18" fillId="2" borderId="1" xfId="19" applyNumberFormat="1" applyFont="1" applyFill="1" applyBorder="1" applyAlignment="1" applyProtection="1">
      <alignment vertical="center" wrapText="1"/>
      <protection locked="0"/>
    </xf>
    <xf numFmtId="179" fontId="18" fillId="2" borderId="0" xfId="19" applyNumberFormat="1" applyFont="1" applyFill="1" applyBorder="1" applyAlignment="1" applyProtection="1">
      <alignment vertical="center" wrapText="1"/>
      <protection locked="0"/>
    </xf>
    <xf numFmtId="179" fontId="19" fillId="0" borderId="0" xfId="19" applyNumberFormat="1" applyFont="1" applyFill="1" applyBorder="1" applyAlignment="1" applyProtection="1">
      <alignment vertical="center"/>
      <protection locked="0"/>
    </xf>
    <xf numFmtId="179" fontId="16" fillId="2" borderId="0" xfId="19" applyNumberFormat="1" applyFont="1" applyFill="1" applyAlignment="1" applyProtection="1">
      <alignment vertical="center"/>
      <protection locked="0"/>
    </xf>
    <xf numFmtId="179" fontId="16" fillId="0" borderId="0" xfId="19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9" fillId="2" borderId="0" xfId="0" applyFont="1" applyFill="1" applyBorder="1" applyAlignment="1">
      <alignment vertical="center"/>
    </xf>
    <xf numFmtId="179" fontId="16" fillId="2" borderId="0" xfId="19" applyNumberFormat="1" applyFont="1" applyFill="1" applyBorder="1" applyAlignment="1" applyProtection="1">
      <alignment vertical="center"/>
      <protection locked="0"/>
    </xf>
    <xf numFmtId="44" fontId="7" fillId="2" borderId="8" xfId="17" applyFont="1" applyFill="1" applyBorder="1" applyAlignment="1" applyProtection="1">
      <alignment vertical="center" wrapText="1"/>
      <protection locked="0"/>
    </xf>
    <xf numFmtId="44" fontId="2" fillId="2" borderId="1" xfId="17" applyFont="1" applyFill="1" applyBorder="1" applyAlignment="1" applyProtection="1">
      <alignment vertical="center" wrapText="1"/>
      <protection locked="0"/>
    </xf>
    <xf numFmtId="189" fontId="3" fillId="2" borderId="18" xfId="23" applyNumberFormat="1" applyFont="1" applyFill="1" applyBorder="1" applyAlignment="1" applyProtection="1">
      <alignment horizontal="center" vertical="center"/>
      <protection locked="0"/>
    </xf>
    <xf numFmtId="189" fontId="3" fillId="2" borderId="19" xfId="23" applyNumberFormat="1" applyFont="1" applyFill="1" applyBorder="1" applyAlignment="1" applyProtection="1">
      <alignment horizontal="center" vertical="center"/>
      <protection locked="0"/>
    </xf>
    <xf numFmtId="189" fontId="2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/>
    </xf>
    <xf numFmtId="179" fontId="16" fillId="0" borderId="0" xfId="19" applyNumberFormat="1" applyFont="1" applyFill="1" applyAlignment="1" applyProtection="1">
      <alignment vertical="center"/>
      <protection locked="0"/>
    </xf>
    <xf numFmtId="3" fontId="13" fillId="0" borderId="0" xfId="21" applyNumberFormat="1" applyFont="1" applyBorder="1" applyAlignment="1">
      <alignment vertical="center"/>
      <protection/>
    </xf>
    <xf numFmtId="179" fontId="7" fillId="0" borderId="0" xfId="19" applyNumberFormat="1" applyFont="1" applyFill="1" applyBorder="1" applyAlignment="1" applyProtection="1">
      <alignment vertical="center"/>
      <protection locked="0"/>
    </xf>
    <xf numFmtId="44" fontId="7" fillId="2" borderId="14" xfId="17" applyFont="1" applyFill="1" applyBorder="1" applyAlignment="1" applyProtection="1">
      <alignment vertical="center" wrapText="1"/>
      <protection locked="0"/>
    </xf>
    <xf numFmtId="44" fontId="7" fillId="2" borderId="18" xfId="17" applyFont="1" applyFill="1" applyBorder="1" applyAlignment="1" applyProtection="1">
      <alignment vertical="center" wrapText="1"/>
      <protection locked="0"/>
    </xf>
    <xf numFmtId="44" fontId="7" fillId="2" borderId="15" xfId="17" applyFont="1" applyFill="1" applyBorder="1" applyAlignment="1" applyProtection="1">
      <alignment vertical="center" wrapText="1"/>
      <protection locked="0"/>
    </xf>
    <xf numFmtId="44" fontId="7" fillId="2" borderId="19" xfId="17" applyFont="1" applyFill="1" applyBorder="1" applyAlignment="1" applyProtection="1">
      <alignment vertical="center" wrapText="1"/>
      <protection locked="0"/>
    </xf>
    <xf numFmtId="179" fontId="6" fillId="2" borderId="3" xfId="19" applyNumberFormat="1" applyFont="1" applyFill="1" applyBorder="1" applyAlignment="1" applyProtection="1">
      <alignment vertical="center" wrapText="1"/>
      <protection locked="0"/>
    </xf>
    <xf numFmtId="179" fontId="6" fillId="2" borderId="0" xfId="19" applyNumberFormat="1" applyFont="1" applyFill="1" applyBorder="1" applyAlignment="1" applyProtection="1">
      <alignment vertical="center" wrapText="1"/>
      <protection locked="0"/>
    </xf>
    <xf numFmtId="179" fontId="6" fillId="0" borderId="0" xfId="19" applyNumberFormat="1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79" fontId="7" fillId="2" borderId="0" xfId="19" applyNumberFormat="1" applyFont="1" applyFill="1" applyBorder="1" applyAlignment="1" applyProtection="1">
      <alignment horizontal="left" vertical="center"/>
      <protection locked="0"/>
    </xf>
    <xf numFmtId="179" fontId="13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17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15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23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25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26" fillId="2" borderId="0" xfId="19" applyNumberFormat="1" applyFont="1" applyFill="1" applyBorder="1" applyAlignment="1" applyProtection="1">
      <alignment horizontal="center" vertical="center" wrapText="1"/>
      <protection locked="0"/>
    </xf>
    <xf numFmtId="179" fontId="27" fillId="0" borderId="0" xfId="19" applyNumberFormat="1" applyFont="1" applyFill="1" applyBorder="1" applyAlignment="1" applyProtection="1">
      <alignment vertical="center"/>
      <protection locked="0"/>
    </xf>
    <xf numFmtId="41" fontId="27" fillId="0" borderId="0" xfId="19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4" fontId="7" fillId="2" borderId="21" xfId="17" applyFont="1" applyFill="1" applyBorder="1" applyAlignment="1" applyProtection="1">
      <alignment vertical="center" wrapText="1"/>
      <protection locked="0"/>
    </xf>
    <xf numFmtId="44" fontId="7" fillId="2" borderId="22" xfId="17" applyFont="1" applyFill="1" applyBorder="1" applyAlignment="1" applyProtection="1">
      <alignment vertical="center" wrapText="1"/>
      <protection locked="0"/>
    </xf>
    <xf numFmtId="44" fontId="7" fillId="2" borderId="23" xfId="17" applyFont="1" applyFill="1" applyBorder="1" applyAlignment="1" applyProtection="1">
      <alignment vertical="center" wrapText="1"/>
      <protection locked="0"/>
    </xf>
    <xf numFmtId="189" fontId="3" fillId="2" borderId="1" xfId="23" applyNumberFormat="1" applyFont="1" applyFill="1" applyBorder="1" applyAlignment="1" applyProtection="1">
      <alignment vertical="center" wrapText="1"/>
      <protection locked="0"/>
    </xf>
    <xf numFmtId="189" fontId="3" fillId="2" borderId="18" xfId="23" applyNumberFormat="1" applyFont="1" applyFill="1" applyBorder="1" applyAlignment="1" applyProtection="1">
      <alignment horizontal="center" vertical="center" wrapText="1"/>
      <protection locked="0"/>
    </xf>
    <xf numFmtId="189" fontId="3" fillId="2" borderId="19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2" applyFont="1" applyAlignment="1">
      <alignment horizontal="left" vertical="top" wrapText="1"/>
      <protection/>
    </xf>
    <xf numFmtId="195" fontId="12" fillId="2" borderId="10" xfId="17" applyNumberFormat="1" applyFont="1" applyFill="1" applyBorder="1" applyAlignment="1">
      <alignment horizontal="center" vertical="center"/>
    </xf>
    <xf numFmtId="195" fontId="12" fillId="2" borderId="24" xfId="17" applyNumberFormat="1" applyFont="1" applyFill="1" applyBorder="1" applyAlignment="1">
      <alignment horizontal="center" vertical="center"/>
    </xf>
    <xf numFmtId="195" fontId="35" fillId="2" borderId="1" xfId="17" applyNumberFormat="1" applyFont="1" applyFill="1" applyBorder="1" applyAlignment="1">
      <alignment horizontal="center" vertical="center"/>
    </xf>
    <xf numFmtId="0" fontId="0" fillId="0" borderId="0" xfId="20" applyFont="1" applyProtection="1">
      <alignment/>
      <protection/>
    </xf>
    <xf numFmtId="0" fontId="0" fillId="0" borderId="0" xfId="20">
      <alignment/>
      <protection/>
    </xf>
    <xf numFmtId="0" fontId="0" fillId="0" borderId="0" xfId="20" applyProtection="1">
      <alignment/>
      <protection/>
    </xf>
    <xf numFmtId="0" fontId="14" fillId="2" borderId="10" xfId="0" applyFont="1" applyFill="1" applyBorder="1" applyAlignment="1">
      <alignment horizontal="center" vertical="center" wrapText="1"/>
    </xf>
    <xf numFmtId="0" fontId="14" fillId="0" borderId="25" xfId="20" applyFont="1" applyBorder="1" applyAlignment="1" applyProtection="1">
      <alignment horizontal="center" vertical="center" wrapText="1"/>
      <protection/>
    </xf>
    <xf numFmtId="0" fontId="13" fillId="0" borderId="25" xfId="20" applyFont="1" applyBorder="1" applyAlignment="1" applyProtection="1">
      <alignment vertical="center" wrapText="1"/>
      <protection locked="0"/>
    </xf>
    <xf numFmtId="49" fontId="13" fillId="0" borderId="25" xfId="20" applyNumberFormat="1" applyFont="1" applyBorder="1" applyAlignment="1" applyProtection="1">
      <alignment vertical="center" wrapText="1"/>
      <protection locked="0"/>
    </xf>
    <xf numFmtId="14" fontId="13" fillId="0" borderId="25" xfId="20" applyNumberFormat="1" applyFont="1" applyBorder="1" applyAlignment="1" applyProtection="1">
      <alignment vertical="center" wrapText="1"/>
      <protection locked="0"/>
    </xf>
    <xf numFmtId="196" fontId="13" fillId="0" borderId="25" xfId="20" applyNumberFormat="1" applyFont="1" applyBorder="1" applyAlignment="1" applyProtection="1">
      <alignment vertical="center" wrapText="1"/>
      <protection locked="0"/>
    </xf>
    <xf numFmtId="0" fontId="13" fillId="0" borderId="26" xfId="20" applyFont="1" applyBorder="1" applyAlignment="1" applyProtection="1">
      <alignment vertical="center" wrapText="1"/>
      <protection locked="0"/>
    </xf>
    <xf numFmtId="0" fontId="13" fillId="0" borderId="27" xfId="20" applyFont="1" applyFill="1" applyBorder="1" applyAlignment="1" applyProtection="1">
      <alignment vertical="center" wrapText="1"/>
      <protection locked="0"/>
    </xf>
    <xf numFmtId="0" fontId="13" fillId="0" borderId="28" xfId="20" applyFont="1" applyFill="1" applyBorder="1" applyAlignment="1" applyProtection="1">
      <alignment vertical="center" wrapText="1"/>
      <protection locked="0"/>
    </xf>
    <xf numFmtId="0" fontId="13" fillId="0" borderId="26" xfId="20" applyFont="1" applyFill="1" applyBorder="1" applyAlignment="1" applyProtection="1">
      <alignment vertical="center" wrapText="1"/>
      <protection locked="0"/>
    </xf>
    <xf numFmtId="0" fontId="13" fillId="0" borderId="25" xfId="20" applyFont="1" applyBorder="1" applyAlignment="1" applyProtection="1">
      <alignment vertical="center" wrapText="1"/>
      <protection/>
    </xf>
    <xf numFmtId="196" fontId="13" fillId="0" borderId="25" xfId="20" applyNumberFormat="1" applyFont="1" applyFill="1" applyBorder="1" applyAlignment="1" applyProtection="1">
      <alignment vertical="center" wrapText="1"/>
      <protection locked="0"/>
    </xf>
    <xf numFmtId="196" fontId="13" fillId="0" borderId="28" xfId="20" applyNumberFormat="1" applyFont="1" applyBorder="1" applyAlignment="1" applyProtection="1">
      <alignment vertical="center" wrapText="1"/>
      <protection locked="0"/>
    </xf>
    <xf numFmtId="196" fontId="13" fillId="0" borderId="26" xfId="20" applyNumberFormat="1" applyFont="1" applyBorder="1" applyAlignment="1" applyProtection="1">
      <alignment vertical="center" wrapText="1"/>
      <protection/>
    </xf>
    <xf numFmtId="190" fontId="13" fillId="0" borderId="25" xfId="20" applyNumberFormat="1" applyFont="1" applyBorder="1" applyAlignment="1" applyProtection="1">
      <alignment vertical="center" wrapText="1"/>
      <protection locked="0"/>
    </xf>
    <xf numFmtId="190" fontId="13" fillId="0" borderId="25" xfId="20" applyNumberFormat="1" applyFont="1" applyFill="1" applyBorder="1" applyAlignment="1" applyProtection="1">
      <alignment vertical="center" wrapText="1"/>
      <protection locked="0"/>
    </xf>
    <xf numFmtId="44" fontId="3" fillId="2" borderId="12" xfId="17" applyFont="1" applyFill="1" applyBorder="1" applyAlignment="1" applyProtection="1">
      <alignment vertical="center"/>
      <protection locked="0"/>
    </xf>
    <xf numFmtId="44" fontId="3" fillId="2" borderId="13" xfId="17" applyFont="1" applyFill="1" applyBorder="1" applyAlignment="1" applyProtection="1">
      <alignment vertical="center"/>
      <protection locked="0"/>
    </xf>
    <xf numFmtId="44" fontId="3" fillId="2" borderId="29" xfId="17" applyFont="1" applyFill="1" applyBorder="1" applyAlignment="1" applyProtection="1">
      <alignment vertical="center"/>
      <protection locked="0"/>
    </xf>
    <xf numFmtId="196" fontId="7" fillId="0" borderId="30" xfId="0" applyNumberFormat="1" applyFont="1" applyBorder="1" applyAlignment="1" applyProtection="1">
      <alignment vertical="center"/>
      <protection/>
    </xf>
    <xf numFmtId="196" fontId="7" fillId="0" borderId="31" xfId="0" applyNumberFormat="1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196" fontId="7" fillId="0" borderId="32" xfId="0" applyNumberFormat="1" applyFont="1" applyBorder="1" applyAlignment="1" applyProtection="1">
      <alignment vertical="center"/>
      <protection/>
    </xf>
    <xf numFmtId="44" fontId="7" fillId="2" borderId="33" xfId="17" applyFont="1" applyFill="1" applyBorder="1" applyAlignment="1" applyProtection="1">
      <alignment vertical="center" wrapText="1"/>
      <protection locked="0"/>
    </xf>
    <xf numFmtId="44" fontId="7" fillId="2" borderId="34" xfId="17" applyFont="1" applyFill="1" applyBorder="1" applyAlignment="1" applyProtection="1">
      <alignment vertical="center" wrapText="1"/>
      <protection locked="0"/>
    </xf>
    <xf numFmtId="44" fontId="7" fillId="2" borderId="35" xfId="17" applyFont="1" applyFill="1" applyBorder="1" applyAlignment="1" applyProtection="1">
      <alignment vertical="center" wrapText="1"/>
      <protection locked="0"/>
    </xf>
    <xf numFmtId="196" fontId="7" fillId="0" borderId="36" xfId="0" applyNumberFormat="1" applyFont="1" applyBorder="1" applyAlignment="1" applyProtection="1">
      <alignment vertical="center"/>
      <protection/>
    </xf>
    <xf numFmtId="196" fontId="7" fillId="0" borderId="37" xfId="0" applyNumberFormat="1" applyFont="1" applyBorder="1" applyAlignment="1" applyProtection="1">
      <alignment vertical="center"/>
      <protection/>
    </xf>
    <xf numFmtId="196" fontId="7" fillId="0" borderId="38" xfId="0" applyNumberFormat="1" applyFont="1" applyBorder="1" applyAlignment="1" applyProtection="1">
      <alignment vertical="center"/>
      <protection/>
    </xf>
    <xf numFmtId="196" fontId="7" fillId="0" borderId="39" xfId="0" applyNumberFormat="1" applyFont="1" applyBorder="1" applyAlignment="1" applyProtection="1">
      <alignment vertical="center"/>
      <protection/>
    </xf>
    <xf numFmtId="0" fontId="7" fillId="0" borderId="40" xfId="0" applyFont="1" applyBorder="1" applyAlignment="1" applyProtection="1">
      <alignment vertical="center"/>
      <protection/>
    </xf>
    <xf numFmtId="196" fontId="7" fillId="0" borderId="41" xfId="0" applyNumberFormat="1" applyFont="1" applyBorder="1" applyAlignment="1" applyProtection="1">
      <alignment vertical="center"/>
      <protection/>
    </xf>
    <xf numFmtId="49" fontId="13" fillId="2" borderId="42" xfId="19" applyNumberFormat="1" applyFont="1" applyFill="1" applyBorder="1" applyAlignment="1" applyProtection="1">
      <alignment vertical="center" wrapText="1"/>
      <protection locked="0"/>
    </xf>
    <xf numFmtId="49" fontId="13" fillId="2" borderId="43" xfId="19" applyNumberFormat="1" applyFont="1" applyFill="1" applyBorder="1" applyAlignment="1" applyProtection="1">
      <alignment vertical="center" wrapText="1"/>
      <protection locked="0"/>
    </xf>
    <xf numFmtId="179" fontId="24" fillId="2" borderId="0" xfId="19" applyNumberFormat="1" applyFont="1" applyFill="1" applyBorder="1" applyAlignment="1" applyProtection="1">
      <alignment horizontal="center" vertical="center" wrapText="1"/>
      <protection locked="0"/>
    </xf>
    <xf numFmtId="44" fontId="3" fillId="2" borderId="6" xfId="17" applyFont="1" applyFill="1" applyBorder="1" applyAlignment="1" applyProtection="1">
      <alignment vertical="center" wrapText="1"/>
      <protection locked="0"/>
    </xf>
    <xf numFmtId="44" fontId="3" fillId="2" borderId="6" xfId="17" applyFont="1" applyFill="1" applyBorder="1" applyAlignment="1" applyProtection="1">
      <alignment vertical="center"/>
      <protection locked="0"/>
    </xf>
    <xf numFmtId="44" fontId="3" fillId="2" borderId="8" xfId="17" applyFont="1" applyFill="1" applyBorder="1" applyAlignment="1" applyProtection="1">
      <alignment vertical="center" wrapText="1"/>
      <protection locked="0"/>
    </xf>
    <xf numFmtId="44" fontId="3" fillId="2" borderId="8" xfId="17" applyFont="1" applyFill="1" applyBorder="1" applyAlignment="1" applyProtection="1">
      <alignment vertical="center"/>
      <protection locked="0"/>
    </xf>
    <xf numFmtId="44" fontId="3" fillId="2" borderId="23" xfId="17" applyFont="1" applyFill="1" applyBorder="1" applyAlignment="1" applyProtection="1">
      <alignment vertical="center"/>
      <protection locked="0"/>
    </xf>
    <xf numFmtId="49" fontId="13" fillId="2" borderId="14" xfId="19" applyNumberFormat="1" applyFont="1" applyFill="1" applyBorder="1" applyAlignment="1" applyProtection="1">
      <alignment vertical="center" wrapText="1"/>
      <protection locked="0"/>
    </xf>
    <xf numFmtId="49" fontId="13" fillId="2" borderId="15" xfId="19" applyNumberFormat="1" applyFont="1" applyFill="1" applyBorder="1" applyAlignment="1" applyProtection="1">
      <alignment vertical="center" wrapText="1"/>
      <protection locked="0"/>
    </xf>
    <xf numFmtId="179" fontId="7" fillId="2" borderId="0" xfId="19" applyNumberFormat="1" applyFont="1" applyFill="1" applyAlignment="1" applyProtection="1">
      <alignment vertical="center"/>
      <protection locked="0"/>
    </xf>
    <xf numFmtId="44" fontId="3" fillId="0" borderId="1" xfId="17" applyFont="1" applyFill="1" applyBorder="1" applyAlignment="1">
      <alignment vertical="center" wrapText="1"/>
    </xf>
    <xf numFmtId="0" fontId="0" fillId="0" borderId="0" xfId="20" applyFont="1">
      <alignment/>
      <protection/>
    </xf>
    <xf numFmtId="0" fontId="3" fillId="2" borderId="0" xfId="0" applyFont="1" applyFill="1" applyBorder="1" applyAlignment="1">
      <alignment vertical="center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/>
    </xf>
    <xf numFmtId="196" fontId="13" fillId="0" borderId="26" xfId="20" applyNumberFormat="1" applyFont="1" applyBorder="1" applyAlignment="1" applyProtection="1">
      <alignment vertical="center" wrapText="1"/>
      <protection locked="0"/>
    </xf>
    <xf numFmtId="190" fontId="13" fillId="0" borderId="26" xfId="20" applyNumberFormat="1" applyFont="1" applyBorder="1" applyAlignment="1" applyProtection="1">
      <alignment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5" fillId="0" borderId="45" xfId="0" applyFont="1" applyFill="1" applyBorder="1" applyAlignment="1" applyProtection="1">
      <alignment horizontal="left" vertical="center"/>
      <protection locked="0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3" fontId="15" fillId="2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5" fillId="0" borderId="50" xfId="0" applyFont="1" applyFill="1" applyBorder="1" applyAlignment="1" applyProtection="1">
      <alignment horizontal="left" vertical="center"/>
      <protection locked="0"/>
    </xf>
    <xf numFmtId="0" fontId="15" fillId="0" borderId="51" xfId="0" applyFont="1" applyFill="1" applyBorder="1" applyAlignment="1" applyProtection="1">
      <alignment horizontal="left" vertical="center"/>
      <protection locked="0"/>
    </xf>
    <xf numFmtId="0" fontId="11" fillId="0" borderId="50" xfId="0" applyFont="1" applyFill="1" applyBorder="1" applyAlignment="1" applyProtection="1">
      <alignment horizontal="left" vertical="center" wrapText="1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45" xfId="0" applyFont="1" applyFill="1" applyBorder="1" applyAlignment="1" applyProtection="1">
      <alignment horizontal="left" vertical="center" wrapText="1"/>
      <protection locked="0"/>
    </xf>
    <xf numFmtId="0" fontId="40" fillId="0" borderId="50" xfId="0" applyFont="1" applyFill="1" applyBorder="1" applyAlignment="1" applyProtection="1">
      <alignment horizontal="left" vertical="center" wrapText="1"/>
      <protection locked="0"/>
    </xf>
    <xf numFmtId="0" fontId="40" fillId="0" borderId="51" xfId="0" applyFont="1" applyFill="1" applyBorder="1" applyAlignment="1" applyProtection="1">
      <alignment horizontal="left" vertical="center" wrapText="1"/>
      <protection locked="0"/>
    </xf>
    <xf numFmtId="0" fontId="40" fillId="0" borderId="45" xfId="0" applyFont="1" applyFill="1" applyBorder="1" applyAlignment="1" applyProtection="1">
      <alignment horizontal="left" vertical="center" wrapText="1"/>
      <protection locked="0"/>
    </xf>
    <xf numFmtId="0" fontId="13" fillId="0" borderId="52" xfId="0" applyFont="1" applyFill="1" applyBorder="1" applyAlignment="1" applyProtection="1">
      <alignment horizontal="center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 applyProtection="1">
      <alignment horizontal="center"/>
      <protection locked="0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55" xfId="0" applyFont="1" applyBorder="1" applyAlignment="1">
      <alignment/>
    </xf>
    <xf numFmtId="0" fontId="13" fillId="2" borderId="0" xfId="22" applyFont="1" applyFill="1" applyAlignment="1">
      <alignment horizontal="left" indent="2"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5" xfId="0" applyFill="1" applyBorder="1" applyAlignment="1">
      <alignment vertical="center"/>
    </xf>
    <xf numFmtId="0" fontId="10" fillId="0" borderId="0" xfId="22" applyFont="1" applyAlignment="1">
      <alignment horizontal="left" vertical="top" wrapText="1"/>
      <protection/>
    </xf>
    <xf numFmtId="3" fontId="14" fillId="3" borderId="2" xfId="0" applyNumberFormat="1" applyFont="1" applyFill="1" applyBorder="1" applyAlignment="1">
      <alignment horizontal="center" vertical="center" wrapText="1"/>
    </xf>
    <xf numFmtId="3" fontId="14" fillId="3" borderId="55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left" vertical="center" wrapText="1"/>
    </xf>
    <xf numFmtId="3" fontId="15" fillId="3" borderId="4" xfId="0" applyNumberFormat="1" applyFont="1" applyFill="1" applyBorder="1" applyAlignment="1">
      <alignment horizontal="left" vertical="center" wrapText="1"/>
    </xf>
    <xf numFmtId="3" fontId="15" fillId="3" borderId="55" xfId="0" applyNumberFormat="1" applyFont="1" applyFill="1" applyBorder="1" applyAlignment="1">
      <alignment horizontal="left" vertical="center" wrapText="1"/>
    </xf>
    <xf numFmtId="3" fontId="30" fillId="3" borderId="2" xfId="0" applyNumberFormat="1" applyFont="1" applyFill="1" applyBorder="1" applyAlignment="1">
      <alignment horizontal="right" vertical="center" wrapText="1"/>
    </xf>
    <xf numFmtId="3" fontId="30" fillId="3" borderId="4" xfId="0" applyNumberFormat="1" applyFont="1" applyFill="1" applyBorder="1" applyAlignment="1">
      <alignment horizontal="right" vertical="center" wrapText="1"/>
    </xf>
    <xf numFmtId="3" fontId="32" fillId="3" borderId="2" xfId="0" applyNumberFormat="1" applyFont="1" applyFill="1" applyBorder="1" applyAlignment="1">
      <alignment horizontal="left" vertical="center" wrapText="1"/>
    </xf>
    <xf numFmtId="3" fontId="32" fillId="3" borderId="4" xfId="0" applyNumberFormat="1" applyFont="1" applyFill="1" applyBorder="1" applyAlignment="1">
      <alignment horizontal="left" vertical="center" wrapText="1"/>
    </xf>
    <xf numFmtId="3" fontId="32" fillId="3" borderId="55" xfId="0" applyNumberFormat="1" applyFont="1" applyFill="1" applyBorder="1" applyAlignment="1">
      <alignment horizontal="left" vertical="center" wrapText="1"/>
    </xf>
    <xf numFmtId="0" fontId="13" fillId="2" borderId="0" xfId="22" applyFont="1" applyFill="1" applyAlignment="1">
      <alignment/>
      <protection/>
    </xf>
    <xf numFmtId="0" fontId="0" fillId="0" borderId="0" xfId="0" applyAlignment="1">
      <alignment/>
    </xf>
    <xf numFmtId="14" fontId="32" fillId="3" borderId="2" xfId="0" applyNumberFormat="1" applyFont="1" applyFill="1" applyBorder="1" applyAlignment="1">
      <alignment horizontal="left" vertical="center"/>
    </xf>
    <xf numFmtId="14" fontId="32" fillId="3" borderId="55" xfId="0" applyNumberFormat="1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5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5" xfId="0" applyBorder="1" applyAlignment="1">
      <alignment vertical="center"/>
    </xf>
    <xf numFmtId="0" fontId="33" fillId="0" borderId="0" xfId="0" applyFont="1" applyAlignment="1">
      <alignment horizontal="center" vertical="center"/>
    </xf>
    <xf numFmtId="179" fontId="13" fillId="2" borderId="9" xfId="19" applyNumberFormat="1" applyFont="1" applyFill="1" applyBorder="1" applyAlignment="1" applyProtection="1">
      <alignment horizontal="left" vertical="center" wrapText="1"/>
      <protection locked="0"/>
    </xf>
    <xf numFmtId="179" fontId="13" fillId="2" borderId="56" xfId="19" applyNumberFormat="1" applyFont="1" applyFill="1" applyBorder="1" applyAlignment="1" applyProtection="1">
      <alignment horizontal="left" vertical="center" wrapText="1"/>
      <protection locked="0"/>
    </xf>
    <xf numFmtId="179" fontId="13" fillId="2" borderId="57" xfId="19" applyNumberFormat="1" applyFont="1" applyFill="1" applyBorder="1" applyAlignment="1" applyProtection="1">
      <alignment horizontal="left" vertical="center" wrapText="1"/>
      <protection locked="0"/>
    </xf>
    <xf numFmtId="179" fontId="13" fillId="2" borderId="58" xfId="19" applyNumberFormat="1" applyFont="1" applyFill="1" applyBorder="1" applyAlignment="1" applyProtection="1">
      <alignment horizontal="left" vertical="center" wrapText="1"/>
      <protection locked="0"/>
    </xf>
    <xf numFmtId="179" fontId="3" fillId="2" borderId="2" xfId="19" applyNumberFormat="1" applyFont="1" applyFill="1" applyBorder="1" applyAlignment="1" applyProtection="1">
      <alignment horizontal="center" vertical="center" wrapText="1"/>
      <protection locked="0"/>
    </xf>
    <xf numFmtId="179" fontId="3" fillId="2" borderId="55" xfId="19" applyNumberFormat="1" applyFont="1" applyFill="1" applyBorder="1" applyAlignment="1" applyProtection="1">
      <alignment horizontal="center" vertical="center" wrapText="1"/>
      <protection locked="0"/>
    </xf>
    <xf numFmtId="179" fontId="2" fillId="3" borderId="2" xfId="19" applyNumberFormat="1" applyFont="1" applyFill="1" applyBorder="1" applyAlignment="1" applyProtection="1">
      <alignment horizontal="center" vertical="center" wrapText="1"/>
      <protection locked="0"/>
    </xf>
    <xf numFmtId="179" fontId="2" fillId="3" borderId="4" xfId="19" applyNumberFormat="1" applyFont="1" applyFill="1" applyBorder="1" applyAlignment="1" applyProtection="1">
      <alignment horizontal="center" vertical="center" wrapText="1"/>
      <protection locked="0"/>
    </xf>
    <xf numFmtId="179" fontId="2" fillId="3" borderId="55" xfId="19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 vertical="center"/>
    </xf>
    <xf numFmtId="3" fontId="14" fillId="2" borderId="55" xfId="0" applyNumberFormat="1" applyFont="1" applyFill="1" applyBorder="1" applyAlignment="1">
      <alignment horizontal="center" vertical="center" wrapText="1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55" xfId="21" applyFont="1" applyFill="1" applyBorder="1" applyAlignment="1">
      <alignment horizontal="center" vertical="center"/>
      <protection/>
    </xf>
    <xf numFmtId="179" fontId="13" fillId="2" borderId="59" xfId="19" applyNumberFormat="1" applyFont="1" applyFill="1" applyBorder="1" applyAlignment="1" applyProtection="1">
      <alignment horizontal="left" vertical="center" wrapText="1"/>
      <protection locked="0"/>
    </xf>
    <xf numFmtId="179" fontId="13" fillId="2" borderId="60" xfId="19" applyNumberFormat="1" applyFont="1" applyFill="1" applyBorder="1" applyAlignment="1" applyProtection="1">
      <alignment horizontal="left" vertical="center" wrapText="1"/>
      <protection locked="0"/>
    </xf>
    <xf numFmtId="179" fontId="5" fillId="2" borderId="2" xfId="19" applyNumberFormat="1" applyFont="1" applyFill="1" applyBorder="1" applyAlignment="1" applyProtection="1">
      <alignment horizontal="center" vertical="center" wrapText="1"/>
      <protection locked="0"/>
    </xf>
    <xf numFmtId="179" fontId="5" fillId="2" borderId="4" xfId="19" applyNumberFormat="1" applyFont="1" applyFill="1" applyBorder="1" applyAlignment="1" applyProtection="1">
      <alignment horizontal="center" vertical="center" wrapText="1"/>
      <protection locked="0"/>
    </xf>
    <xf numFmtId="179" fontId="5" fillId="2" borderId="55" xfId="19" applyNumberFormat="1" applyFont="1" applyFill="1" applyBorder="1" applyAlignment="1" applyProtection="1">
      <alignment horizontal="center" vertical="center" wrapText="1"/>
      <protection locked="0"/>
    </xf>
    <xf numFmtId="179" fontId="34" fillId="0" borderId="0" xfId="19" applyNumberFormat="1" applyFont="1" applyFill="1" applyAlignment="1" applyProtection="1">
      <alignment horizontal="center" vertical="center"/>
      <protection locked="0"/>
    </xf>
    <xf numFmtId="179" fontId="2" fillId="2" borderId="2" xfId="19" applyNumberFormat="1" applyFont="1" applyFill="1" applyBorder="1" applyAlignment="1" applyProtection="1">
      <alignment horizontal="center" vertical="center" wrapText="1"/>
      <protection locked="0"/>
    </xf>
    <xf numFmtId="179" fontId="2" fillId="2" borderId="4" xfId="19" applyNumberFormat="1" applyFont="1" applyFill="1" applyBorder="1" applyAlignment="1" applyProtection="1">
      <alignment horizontal="center" vertical="center" wrapText="1"/>
      <protection locked="0"/>
    </xf>
    <xf numFmtId="179" fontId="2" fillId="2" borderId="55" xfId="19" applyNumberFormat="1" applyFont="1" applyFill="1" applyBorder="1" applyAlignment="1" applyProtection="1">
      <alignment horizontal="center" vertical="center" wrapText="1"/>
      <protection locked="0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55" xfId="0" applyNumberFormat="1" applyFont="1" applyFill="1" applyBorder="1" applyAlignment="1">
      <alignment horizontal="center" vertical="center" wrapText="1"/>
    </xf>
    <xf numFmtId="179" fontId="2" fillId="2" borderId="20" xfId="19" applyNumberFormat="1" applyFont="1" applyFill="1" applyBorder="1" applyAlignment="1" applyProtection="1">
      <alignment horizontal="center" vertical="center"/>
      <protection locked="0"/>
    </xf>
    <xf numFmtId="0" fontId="2" fillId="2" borderId="61" xfId="21" applyFont="1" applyFill="1" applyBorder="1" applyAlignment="1">
      <alignment horizontal="center" vertical="center"/>
      <protection/>
    </xf>
    <xf numFmtId="179" fontId="5" fillId="2" borderId="6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9" fontId="5" fillId="2" borderId="3" xfId="19" applyNumberFormat="1" applyFont="1" applyFill="1" applyBorder="1" applyAlignment="1" applyProtection="1">
      <alignment horizontal="center" vertical="center" wrapText="1"/>
      <protection locked="0"/>
    </xf>
    <xf numFmtId="179" fontId="24" fillId="2" borderId="20" xfId="19" applyNumberFormat="1" applyFont="1" applyFill="1" applyBorder="1" applyAlignment="1" applyProtection="1">
      <alignment horizontal="center" vertical="center" wrapText="1"/>
      <protection locked="0"/>
    </xf>
    <xf numFmtId="179" fontId="24" fillId="2" borderId="0" xfId="19" applyNumberFormat="1" applyFont="1" applyFill="1" applyBorder="1" applyAlignment="1" applyProtection="1">
      <alignment horizontal="center" vertical="center" wrapText="1"/>
      <protection locked="0"/>
    </xf>
    <xf numFmtId="0" fontId="2" fillId="2" borderId="63" xfId="21" applyFont="1" applyFill="1" applyBorder="1" applyAlignment="1">
      <alignment horizontal="center" vertical="center"/>
      <protection/>
    </xf>
    <xf numFmtId="0" fontId="2" fillId="2" borderId="64" xfId="21" applyFont="1" applyFill="1" applyBorder="1" applyAlignment="1">
      <alignment horizontal="center" vertical="center"/>
      <protection/>
    </xf>
    <xf numFmtId="179" fontId="13" fillId="2" borderId="13" xfId="19" applyNumberFormat="1" applyFont="1" applyFill="1" applyBorder="1" applyAlignment="1" applyProtection="1">
      <alignment horizontal="left" vertical="center" wrapText="1"/>
      <protection locked="0"/>
    </xf>
    <xf numFmtId="179" fontId="13" fillId="2" borderId="65" xfId="19" applyNumberFormat="1" applyFont="1" applyFill="1" applyBorder="1" applyAlignment="1" applyProtection="1">
      <alignment horizontal="left" vertical="center" wrapText="1"/>
      <protection locked="0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giustificativi_asse1" xfId="20"/>
    <cellStyle name="Normale_spese varie mis 3.1.a" xfId="21"/>
    <cellStyle name="Normale_Time_cards_SEEDStefano" xfId="22"/>
    <cellStyle name="Percent" xfId="23"/>
    <cellStyle name="Currency" xfId="24"/>
    <cellStyle name="Valuta (0)_1_2modulo1_all1" xfId="25"/>
    <cellStyle name="Currency [0]" xfId="26"/>
  </cellStyles>
  <dxfs count="2">
    <dxf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praro_f\Impostazioni%20locali\Temporary%20Internet%20Files\OLK1D9\giustificativi_asse1_17_05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tture"/>
      <sheetName val="Personale dipendente"/>
      <sheetName val="Personale a contratto"/>
      <sheetName val="Riepilogo per voce di spesa"/>
      <sheetName val="voci"/>
    </sheetNames>
    <sheetDataSet>
      <sheetData sheetId="4">
        <row r="1">
          <cell r="A1" t="str">
            <v>2 RI - Contratti di collaborazione con laboratori RETE ALTA TECNOLOGIA</v>
          </cell>
        </row>
        <row r="2">
          <cell r="A2" t="str">
            <v>2 SP - Contratti di collaborazione con laboratori RETE ALTA TECNOLOGIA</v>
          </cell>
        </row>
        <row r="3">
          <cell r="A3" t="str">
            <v>3 RI - Collaborazioni con Univ., enti di ricerca e laboratori</v>
          </cell>
        </row>
        <row r="4">
          <cell r="A4" t="str">
            <v>3 SP - Collaborazioni con Univ., enti di ricerca e laboratori</v>
          </cell>
        </row>
        <row r="5">
          <cell r="A5" t="str">
            <v>4 RI - Consulenze specialistiche</v>
          </cell>
        </row>
        <row r="6">
          <cell r="A6" t="str">
            <v>4 SP - Consulenze specialistiche</v>
          </cell>
        </row>
        <row r="7">
          <cell r="A7" t="str">
            <v>5 RI - Spese per attrezzature</v>
          </cell>
        </row>
        <row r="8">
          <cell r="A8" t="str">
            <v>5 SP - Spese per attrezzature</v>
          </cell>
        </row>
        <row r="9">
          <cell r="A9" t="str">
            <v>7 SP - Costi per prototipi</v>
          </cell>
        </row>
        <row r="20">
          <cell r="A20" t="str">
            <v>Assegno bancario </v>
          </cell>
        </row>
        <row r="21">
          <cell r="A21" t="str">
            <v>Assegno circolare</v>
          </cell>
        </row>
        <row r="22">
          <cell r="A22" t="str">
            <v>Bonifico bancario</v>
          </cell>
        </row>
        <row r="23">
          <cell r="A23" t="str">
            <v>Contabile bancaria per fidejussione</v>
          </cell>
        </row>
        <row r="24">
          <cell r="A24" t="str">
            <v>Conto corrente postale </v>
          </cell>
        </row>
        <row r="25">
          <cell r="A25" t="str">
            <v>Estratto conto carta di credito</v>
          </cell>
        </row>
        <row r="26">
          <cell r="A26" t="str">
            <v>Ricevuta bancaria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A1">
      <selection activeCell="E4" sqref="E4:H4"/>
    </sheetView>
  </sheetViews>
  <sheetFormatPr defaultColWidth="9.140625" defaultRowHeight="12.75"/>
  <cols>
    <col min="3" max="3" width="8.421875" style="0" customWidth="1"/>
    <col min="4" max="4" width="7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73.421875" style="0" customWidth="1"/>
    <col min="15" max="15" width="17.28125" style="0" customWidth="1"/>
  </cols>
  <sheetData>
    <row r="1" spans="1:15" ht="72.75" customHeight="1">
      <c r="A1" s="167" t="s">
        <v>160</v>
      </c>
      <c r="B1" s="168"/>
      <c r="C1" s="168"/>
      <c r="D1" s="168"/>
      <c r="E1" s="168"/>
      <c r="F1" s="168"/>
      <c r="G1" s="168"/>
      <c r="H1" s="168"/>
      <c r="I1" s="169"/>
      <c r="J1" s="169"/>
      <c r="K1" s="169"/>
      <c r="L1" s="169"/>
      <c r="M1" s="169"/>
      <c r="N1" s="169"/>
      <c r="O1" s="169"/>
    </row>
    <row r="2" spans="1:15" ht="52.5" customHeight="1">
      <c r="A2" s="170" t="s">
        <v>72</v>
      </c>
      <c r="B2" s="171"/>
      <c r="C2" s="171"/>
      <c r="D2" s="171"/>
      <c r="E2" s="171"/>
      <c r="F2" s="171"/>
      <c r="G2" s="171"/>
      <c r="H2" s="172"/>
      <c r="I2" s="19"/>
      <c r="J2" s="19"/>
      <c r="K2" s="19"/>
      <c r="L2" s="19"/>
      <c r="M2" s="19"/>
      <c r="N2" s="19"/>
      <c r="O2" s="19"/>
    </row>
    <row r="3" spans="1:8" s="20" customFormat="1" ht="16.5" customHeight="1" thickBot="1">
      <c r="A3" s="19"/>
      <c r="B3" s="19"/>
      <c r="C3" s="19"/>
      <c r="D3" s="19"/>
      <c r="E3" s="19"/>
      <c r="F3" s="19"/>
      <c r="G3" s="19"/>
      <c r="H3" s="19"/>
    </row>
    <row r="4" spans="1:15" s="20" customFormat="1" ht="27" customHeight="1" thickBot="1">
      <c r="A4" s="173" t="s">
        <v>36</v>
      </c>
      <c r="B4" s="174"/>
      <c r="C4" s="174"/>
      <c r="D4" s="174"/>
      <c r="E4" s="175"/>
      <c r="F4" s="176"/>
      <c r="G4" s="176"/>
      <c r="H4" s="166"/>
      <c r="I4" s="22"/>
      <c r="J4" s="22"/>
      <c r="K4" s="22"/>
      <c r="L4" s="22"/>
      <c r="M4" s="22"/>
      <c r="N4" s="22"/>
      <c r="O4" s="22"/>
    </row>
    <row r="5" spans="1:15" s="20" customFormat="1" ht="10.5" customHeight="1" thickBot="1">
      <c r="A5" s="21"/>
      <c r="B5" s="21"/>
      <c r="C5" s="21"/>
      <c r="D5" s="21"/>
      <c r="E5" s="22"/>
      <c r="F5" s="22"/>
      <c r="G5" s="22"/>
      <c r="H5" s="22"/>
      <c r="I5" s="29"/>
      <c r="J5" s="29"/>
      <c r="K5" s="29"/>
      <c r="L5" s="29"/>
      <c r="M5" s="29"/>
      <c r="N5" s="29"/>
      <c r="O5" s="29"/>
    </row>
    <row r="6" spans="1:15" ht="27.75" customHeight="1" thickBot="1">
      <c r="A6" s="173" t="s">
        <v>140</v>
      </c>
      <c r="B6" s="174"/>
      <c r="C6" s="174"/>
      <c r="D6" s="174"/>
      <c r="E6" s="175"/>
      <c r="F6" s="176"/>
      <c r="G6" s="176"/>
      <c r="H6" s="166"/>
      <c r="I6" s="19"/>
      <c r="J6" s="19"/>
      <c r="K6" s="19"/>
      <c r="L6" s="19"/>
      <c r="M6" s="19"/>
      <c r="N6" s="19"/>
      <c r="O6" s="19"/>
    </row>
    <row r="7" spans="1:9" s="20" customFormat="1" ht="10.5" customHeight="1" thickBot="1">
      <c r="A7" s="21"/>
      <c r="B7" s="21"/>
      <c r="C7" s="21"/>
      <c r="D7" s="21"/>
      <c r="E7" s="22"/>
      <c r="F7" s="22"/>
      <c r="G7" s="22"/>
      <c r="H7" s="22"/>
      <c r="I7" s="27"/>
    </row>
    <row r="8" spans="1:15" ht="27" customHeight="1" thickBot="1">
      <c r="A8" s="173" t="s">
        <v>40</v>
      </c>
      <c r="B8" s="174"/>
      <c r="C8" s="174"/>
      <c r="D8" s="174"/>
      <c r="E8" s="177"/>
      <c r="F8" s="178"/>
      <c r="G8" s="178"/>
      <c r="H8" s="179"/>
      <c r="I8" s="19"/>
      <c r="J8" s="19"/>
      <c r="K8" s="19"/>
      <c r="L8" s="19"/>
      <c r="M8" s="19"/>
      <c r="N8" s="19"/>
      <c r="O8" s="19"/>
    </row>
    <row r="9" spans="1:15" s="25" customFormat="1" ht="10.5" customHeight="1" thickBot="1">
      <c r="A9" s="19"/>
      <c r="B9" s="19"/>
      <c r="C9" s="19"/>
      <c r="D9" s="19"/>
      <c r="E9" s="19"/>
      <c r="F9" s="19"/>
      <c r="G9" s="19"/>
      <c r="H9" s="19"/>
      <c r="I9" s="24"/>
      <c r="J9" s="24"/>
      <c r="K9" s="24"/>
      <c r="L9" s="24"/>
      <c r="M9" s="24"/>
      <c r="N9" s="24"/>
      <c r="O9" s="24"/>
    </row>
    <row r="10" spans="1:15" s="25" customFormat="1" ht="27" customHeight="1" thickBot="1">
      <c r="A10" s="173" t="s">
        <v>37</v>
      </c>
      <c r="B10" s="174"/>
      <c r="C10" s="174"/>
      <c r="D10" s="174"/>
      <c r="E10" s="159"/>
      <c r="F10" s="20"/>
      <c r="G10" s="20"/>
      <c r="H10" s="20"/>
      <c r="I10" s="10"/>
      <c r="J10" s="10"/>
      <c r="K10" s="10"/>
      <c r="L10" s="23"/>
      <c r="M10" s="24"/>
      <c r="N10" s="24"/>
      <c r="O10" s="24"/>
    </row>
    <row r="11" spans="1:15" s="25" customFormat="1" ht="14.25" customHeight="1">
      <c r="A11" s="19"/>
      <c r="B11" s="19"/>
      <c r="C11" s="19"/>
      <c r="D11" s="19"/>
      <c r="E11" s="19"/>
      <c r="F11" s="19"/>
      <c r="G11" s="19"/>
      <c r="H11" s="19"/>
      <c r="J11" s="10"/>
      <c r="K11" s="10"/>
      <c r="L11" s="23"/>
      <c r="M11" s="24"/>
      <c r="N11" s="24"/>
      <c r="O11" s="24"/>
    </row>
    <row r="12" spans="1:15" s="25" customFormat="1" ht="14.25" customHeight="1" thickBot="1">
      <c r="A12" s="19"/>
      <c r="B12" s="19"/>
      <c r="C12" s="19"/>
      <c r="D12" s="19"/>
      <c r="E12" s="19"/>
      <c r="F12" s="19"/>
      <c r="G12" s="19"/>
      <c r="H12" s="19"/>
      <c r="J12" s="10"/>
      <c r="K12" s="10"/>
      <c r="L12" s="23"/>
      <c r="M12" s="24"/>
      <c r="N12" s="24"/>
      <c r="O12" s="24"/>
    </row>
    <row r="13" spans="1:15" s="25" customFormat="1" ht="27" customHeight="1" thickBot="1">
      <c r="A13" s="173" t="s">
        <v>161</v>
      </c>
      <c r="B13" s="174"/>
      <c r="C13" s="174"/>
      <c r="D13" s="174"/>
      <c r="E13" s="180"/>
      <c r="F13" s="181"/>
      <c r="G13" s="181"/>
      <c r="H13" s="182"/>
      <c r="J13" s="10"/>
      <c r="K13" s="10"/>
      <c r="L13" s="23"/>
      <c r="M13" s="24"/>
      <c r="N13" s="24"/>
      <c r="O13" s="24"/>
    </row>
    <row r="14" spans="1:15" s="25" customFormat="1" ht="14.25" customHeight="1" thickBot="1">
      <c r="A14" s="24"/>
      <c r="B14" s="24"/>
      <c r="C14" s="24"/>
      <c r="D14" s="24"/>
      <c r="E14" s="24"/>
      <c r="F14" s="24"/>
      <c r="G14" s="24"/>
      <c r="H14" s="19"/>
      <c r="J14" s="10"/>
      <c r="K14" s="10"/>
      <c r="L14" s="23"/>
      <c r="M14" s="24"/>
      <c r="N14" s="24"/>
      <c r="O14" s="24"/>
    </row>
    <row r="15" spans="1:15" s="25" customFormat="1" ht="19.5" customHeight="1" thickBot="1">
      <c r="A15" s="173" t="s">
        <v>162</v>
      </c>
      <c r="B15" s="174"/>
      <c r="C15" s="174"/>
      <c r="D15" s="174"/>
      <c r="E15" s="183"/>
      <c r="F15" s="184"/>
      <c r="G15" s="185"/>
      <c r="H15" s="158">
        <f>IF(E13="","",IF(E13="Rendicontazione intermedia","Data fine periodo rendicontazione intermedia","Data fine progetto"))</f>
      </c>
      <c r="J15" s="10"/>
      <c r="K15" s="10"/>
      <c r="L15" s="23"/>
      <c r="M15" s="24"/>
      <c r="N15" s="24"/>
      <c r="O15" s="24"/>
    </row>
    <row r="16" spans="1:15" s="25" customFormat="1" ht="14.25" customHeight="1">
      <c r="A16" s="19"/>
      <c r="B16" s="19"/>
      <c r="C16" s="19"/>
      <c r="D16" s="19"/>
      <c r="E16" s="19"/>
      <c r="F16" s="19"/>
      <c r="G16" s="19"/>
      <c r="H16" s="19"/>
      <c r="J16" s="10"/>
      <c r="K16" s="10"/>
      <c r="L16" s="23"/>
      <c r="M16" s="24"/>
      <c r="N16" s="24"/>
      <c r="O16" s="24"/>
    </row>
    <row r="17" spans="1:15" s="25" customFormat="1" ht="14.25" customHeight="1">
      <c r="A17" s="19"/>
      <c r="B17" s="19"/>
      <c r="C17" s="19"/>
      <c r="D17" s="19"/>
      <c r="E17" s="19"/>
      <c r="F17" s="19"/>
      <c r="G17" s="19"/>
      <c r="H17" s="19"/>
      <c r="J17" s="10"/>
      <c r="K17" s="10"/>
      <c r="L17" s="23"/>
      <c r="M17" s="24"/>
      <c r="N17" s="24"/>
      <c r="O17" s="24"/>
    </row>
    <row r="18" spans="1:15" s="25" customFormat="1" ht="12.75">
      <c r="A18" s="24"/>
      <c r="B18" s="24"/>
      <c r="C18" s="24"/>
      <c r="D18" s="24"/>
      <c r="E18" s="24"/>
      <c r="F18" s="24"/>
      <c r="G18" s="24"/>
      <c r="H18" s="24"/>
      <c r="I18" s="26"/>
      <c r="J18" s="26"/>
      <c r="K18" s="26"/>
      <c r="L18" s="26"/>
      <c r="M18" s="26"/>
      <c r="N18" s="26"/>
      <c r="O18" s="26"/>
    </row>
    <row r="19" spans="1:15" s="25" customFormat="1" ht="15.75">
      <c r="A19" s="160" t="s">
        <v>39</v>
      </c>
      <c r="B19" s="161"/>
      <c r="C19" s="161"/>
      <c r="D19" s="24"/>
      <c r="E19" s="24"/>
      <c r="F19" s="24"/>
      <c r="G19" s="24"/>
      <c r="H19" s="24"/>
      <c r="I19" s="26"/>
      <c r="J19" s="26"/>
      <c r="K19" s="26"/>
      <c r="L19" s="26"/>
      <c r="M19" s="26"/>
      <c r="N19" s="26"/>
      <c r="O19" s="26"/>
    </row>
    <row r="20" spans="1:15" s="25" customFormat="1" ht="12.75">
      <c r="A20" s="24"/>
      <c r="B20" s="24"/>
      <c r="C20" s="24"/>
      <c r="D20" s="24"/>
      <c r="E20" s="24"/>
      <c r="F20" s="24"/>
      <c r="G20" s="24"/>
      <c r="H20" s="24"/>
      <c r="I20" s="26"/>
      <c r="J20" s="26"/>
      <c r="K20" s="26"/>
      <c r="L20" s="26"/>
      <c r="M20" s="26"/>
      <c r="N20" s="26"/>
      <c r="O20" s="26"/>
    </row>
    <row r="21" spans="1:15" s="25" customFormat="1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8" ht="12.75">
      <c r="A22" s="28" t="s">
        <v>45</v>
      </c>
      <c r="B22" s="28"/>
      <c r="C22" s="28"/>
      <c r="D22" s="28"/>
      <c r="E22" s="28"/>
      <c r="F22" s="28"/>
      <c r="G22" s="28"/>
      <c r="H22" s="28"/>
    </row>
    <row r="23" spans="1:8" ht="12.75">
      <c r="A23" s="161" t="s">
        <v>46</v>
      </c>
      <c r="B23" s="161"/>
      <c r="C23" s="161"/>
      <c r="D23" s="161"/>
      <c r="E23" s="161"/>
      <c r="F23" s="161"/>
      <c r="G23" s="161"/>
      <c r="H23" s="162"/>
    </row>
    <row r="24" spans="1:8" ht="12.75">
      <c r="A24" s="161" t="s">
        <v>47</v>
      </c>
      <c r="B24" s="161"/>
      <c r="C24" s="161"/>
      <c r="D24" s="161" t="s">
        <v>48</v>
      </c>
      <c r="E24" s="161"/>
      <c r="F24" s="161"/>
      <c r="G24" s="161"/>
      <c r="H24" s="161" t="s">
        <v>49</v>
      </c>
    </row>
  </sheetData>
  <sheetProtection password="B09F" sheet="1" objects="1" scenarios="1"/>
  <mergeCells count="14">
    <mergeCell ref="A13:D13"/>
    <mergeCell ref="A15:D15"/>
    <mergeCell ref="E13:H13"/>
    <mergeCell ref="E15:G15"/>
    <mergeCell ref="A10:D10"/>
    <mergeCell ref="A6:D6"/>
    <mergeCell ref="E6:H6"/>
    <mergeCell ref="A8:D8"/>
    <mergeCell ref="E8:H8"/>
    <mergeCell ref="A1:H1"/>
    <mergeCell ref="I1:O1"/>
    <mergeCell ref="A2:H2"/>
    <mergeCell ref="A4:D4"/>
    <mergeCell ref="E4:H4"/>
  </mergeCells>
  <dataValidations count="1">
    <dataValidation type="list" allowBlank="1" showInputMessage="1" showErrorMessage="1" sqref="E13:H13">
      <formula1>tipo_rendicontazione</formula1>
    </dataValidation>
  </dataValidations>
  <printOptions horizontalCentered="1" verticalCentered="1"/>
  <pageMargins left="0.7874015748031497" right="0.7874015748031497" top="1.3385826771653544" bottom="0.6299212598425197" header="0.2362204724409449" footer="0.37"/>
  <pageSetup horizontalDpi="600" verticalDpi="600" orientation="landscape" paperSize="9" r:id="rId2"/>
  <headerFooter alignWithMargins="0">
    <oddHeader>&amp;C&amp;G</oddHeader>
    <oddFooter>&amp;R&amp;"Arial,Corsivo"&amp;8vers. 24/05/10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A6" sqref="A6:B6"/>
    </sheetView>
  </sheetViews>
  <sheetFormatPr defaultColWidth="9.140625" defaultRowHeight="12.75"/>
  <cols>
    <col min="1" max="1" width="31.7109375" style="48" customWidth="1"/>
    <col min="2" max="2" width="19.00390625" style="48" customWidth="1"/>
    <col min="3" max="6" width="23.28125" style="48" customWidth="1"/>
    <col min="7" max="16384" width="9.140625" style="48" customWidth="1"/>
  </cols>
  <sheetData>
    <row r="1" spans="1:6" ht="30.75" customHeight="1">
      <c r="A1" s="217" t="s">
        <v>155</v>
      </c>
      <c r="B1" s="217"/>
      <c r="C1" s="217"/>
      <c r="D1" s="217"/>
      <c r="E1" s="217"/>
      <c r="F1" s="217"/>
    </row>
    <row r="2" ht="7.5" customHeight="1" thickBot="1"/>
    <row r="3" spans="1:6" ht="30.75" customHeight="1" thickBot="1">
      <c r="A3" s="186" t="s">
        <v>50</v>
      </c>
      <c r="B3" s="187"/>
      <c r="C3" s="187"/>
      <c r="D3" s="187"/>
      <c r="E3" s="187"/>
      <c r="F3" s="228"/>
    </row>
    <row r="4" spans="1:6" ht="32.25" customHeight="1" thickBot="1">
      <c r="A4" s="46" t="s">
        <v>0</v>
      </c>
      <c r="B4" s="31">
        <f>FRONTESPIZIO!E10</f>
        <v>0</v>
      </c>
      <c r="C4" s="46" t="s">
        <v>1</v>
      </c>
      <c r="D4" s="201">
        <f>FRONTESPIZIO!E4</f>
        <v>0</v>
      </c>
      <c r="E4" s="202"/>
      <c r="F4" s="203"/>
    </row>
    <row r="5" spans="1:6" ht="18.75" customHeight="1" thickBot="1">
      <c r="A5" s="224" t="s">
        <v>58</v>
      </c>
      <c r="B5" s="225"/>
      <c r="C5" s="225"/>
      <c r="D5" s="225"/>
      <c r="E5" s="225"/>
      <c r="F5" s="226"/>
    </row>
    <row r="6" spans="1:6" s="51" customFormat="1" ht="36" customHeight="1" thickBot="1">
      <c r="A6" s="229" t="s">
        <v>21</v>
      </c>
      <c r="B6" s="230"/>
      <c r="C6" s="11" t="s">
        <v>22</v>
      </c>
      <c r="D6" s="11" t="s">
        <v>57</v>
      </c>
      <c r="E6" s="11" t="s">
        <v>29</v>
      </c>
      <c r="F6" s="11" t="s">
        <v>42</v>
      </c>
    </row>
    <row r="7" spans="1:6" s="54" customFormat="1" ht="25.5" customHeight="1">
      <c r="A7" s="231" t="s">
        <v>23</v>
      </c>
      <c r="B7" s="232"/>
      <c r="C7" s="132">
        <f>SUMIF('SCHEDA 2_PERS DIPENDENTE'!$A:$A,"1 RI - Spese per nuovo personale",'SCHEDA 2_PERS DIPENDENTE'!$J:$J)+SUMIF('SCHEDA 3_PERS A CONTRATTO'!$A:$A,"1 RI - Spese per nuovo personale",'SCHEDA 3_PERS A CONTRATTO'!$G:$G)</f>
        <v>0</v>
      </c>
      <c r="D7" s="132">
        <f>SUMIF('SCHEDA 2_PERS DIPENDENTE'!$A:$A,"1 SP - Spese per nuovo personale",'SCHEDA 2_PERS DIPENDENTE'!$J:$J)+SUMIF('SCHEDA 3_PERS A CONTRATTO'!$A:$A,"1 SP - Spese per nuovo personale",'SCHEDA 3_PERS A CONTRATTO'!$G:$G)</f>
        <v>0</v>
      </c>
      <c r="E7" s="129">
        <f aca="true" t="shared" si="0" ref="E7:E13">C7+D7</f>
        <v>0</v>
      </c>
      <c r="F7" s="72" t="e">
        <f aca="true" t="shared" si="1" ref="F7:F13">E7/$E$14</f>
        <v>#DIV/0!</v>
      </c>
    </row>
    <row r="8" spans="1:6" s="54" customFormat="1" ht="25.5" customHeight="1">
      <c r="A8" s="218" t="s">
        <v>56</v>
      </c>
      <c r="B8" s="219"/>
      <c r="C8" s="133">
        <f>SUMIF('SCHEDA 1_FATTURE'!$A:$A,"2 RI - Contratti di collaborazione con laboratori RETE ALTA TECNOLOGIA",'SCHEDA 1_FATTURE'!$F:$F)</f>
        <v>0</v>
      </c>
      <c r="D8" s="133">
        <f>SUMIF('SCHEDA 1_FATTURE'!$A:$A,"2 SP - Contratti di collaborazione con laboratori RETE ALTA TECNOLOGIA",'SCHEDA 1_FATTURE'!$F:$F)</f>
        <v>0</v>
      </c>
      <c r="E8" s="130">
        <f t="shared" si="0"/>
        <v>0</v>
      </c>
      <c r="F8" s="73" t="e">
        <f t="shared" si="1"/>
        <v>#DIV/0!</v>
      </c>
    </row>
    <row r="9" spans="1:6" s="54" customFormat="1" ht="25.5" customHeight="1">
      <c r="A9" s="218" t="s">
        <v>52</v>
      </c>
      <c r="B9" s="219"/>
      <c r="C9" s="133">
        <f>SUMIF('SCHEDA 1_FATTURE'!$A:$A,"3 RI - Collaborazioni con Univ., enti di ricerca e laboratori",'SCHEDA 1_FATTURE'!$F:$F)</f>
        <v>0</v>
      </c>
      <c r="D9" s="133">
        <f>SUMIF('SCHEDA 1_FATTURE'!$A:$A,"3 SP - Collaborazioni con Univ., enti di ricerca e laboratori",'SCHEDA 1_FATTURE'!$F:$F)</f>
        <v>0</v>
      </c>
      <c r="E9" s="130">
        <f t="shared" si="0"/>
        <v>0</v>
      </c>
      <c r="F9" s="73" t="e">
        <f t="shared" si="1"/>
        <v>#DIV/0!</v>
      </c>
    </row>
    <row r="10" spans="1:6" s="54" customFormat="1" ht="25.5" customHeight="1">
      <c r="A10" s="218" t="s">
        <v>24</v>
      </c>
      <c r="B10" s="219"/>
      <c r="C10" s="133">
        <f>SUMIF('SCHEDA 1_FATTURE'!$A:$A,"4 RI - Consulenze specialistiche",'SCHEDA 1_FATTURE'!$F:$F)</f>
        <v>0</v>
      </c>
      <c r="D10" s="133">
        <f>SUMIF('SCHEDA 1_FATTURE'!$A:$A,"4 SP - Consulenze specialistiche",'SCHEDA 1_FATTURE'!$F:$F)</f>
        <v>0</v>
      </c>
      <c r="E10" s="130">
        <f t="shared" si="0"/>
        <v>0</v>
      </c>
      <c r="F10" s="73" t="e">
        <f t="shared" si="1"/>
        <v>#DIV/0!</v>
      </c>
    </row>
    <row r="11" spans="1:7" s="54" customFormat="1" ht="25.5" customHeight="1">
      <c r="A11" s="218" t="s">
        <v>25</v>
      </c>
      <c r="B11" s="219"/>
      <c r="C11" s="133">
        <f>SUMIF('SCHEDA 1_FATTURE'!$A:$A,"5 RI - Spese per attrezzature",'SCHEDA 1_FATTURE'!$F:$F)</f>
        <v>0</v>
      </c>
      <c r="D11" s="133">
        <f>SUMIF('SCHEDA 1_FATTURE'!$A:$A,"5 SP - Spese per attrezzature",'SCHEDA 1_FATTURE'!$F:$F)</f>
        <v>0</v>
      </c>
      <c r="E11" s="130">
        <f t="shared" si="0"/>
        <v>0</v>
      </c>
      <c r="F11" s="73" t="e">
        <f t="shared" si="1"/>
        <v>#DIV/0!</v>
      </c>
      <c r="G11" s="75" t="e">
        <f>IF(F11&lt;0.3,"","il valore eccede il 30% del costo totale del progetto")</f>
        <v>#DIV/0!</v>
      </c>
    </row>
    <row r="12" spans="1:7" s="54" customFormat="1" ht="25.5" customHeight="1">
      <c r="A12" s="218" t="s">
        <v>26</v>
      </c>
      <c r="B12" s="219"/>
      <c r="C12" s="133">
        <f>SUMIF('SCHEDA 2_PERS DIPENDENTE'!$A:$A,"6 RI - Spese per personale interno",'SCHEDA 2_PERS DIPENDENTE'!$J:$J)+SUMIF('SCHEDA 3_PERS A CONTRATTO'!$A:$A,"6 RI - Spese per personale interno",'SCHEDA 3_PERS A CONTRATTO'!$G:$G)</f>
        <v>0</v>
      </c>
      <c r="D12" s="133">
        <f>SUMIF('SCHEDA 2_PERS DIPENDENTE'!$A:$A,"6 SP - Spese per personale interno",'SCHEDA 2_PERS DIPENDENTE'!$J:$J)++SUMIF('SCHEDA 3_PERS A CONTRATTO'!$A:$A,"6 SP - Spese per personale interno",'SCHEDA 3_PERS A CONTRATTO'!$G:$G)</f>
        <v>0</v>
      </c>
      <c r="E12" s="130">
        <f t="shared" si="0"/>
        <v>0</v>
      </c>
      <c r="F12" s="73" t="e">
        <f t="shared" si="1"/>
        <v>#DIV/0!</v>
      </c>
      <c r="G12" s="75" t="e">
        <f>IF(F12&lt;0.3,"","il valore eccede il 30% del costo totale del progetto")</f>
        <v>#DIV/0!</v>
      </c>
    </row>
    <row r="13" spans="1:7" s="54" customFormat="1" ht="25.5" customHeight="1" thickBot="1">
      <c r="A13" s="220" t="s">
        <v>51</v>
      </c>
      <c r="B13" s="221"/>
      <c r="C13" s="134"/>
      <c r="D13" s="135">
        <f>SUMIF('SCHEDA 1_FATTURE'!$A:$A,"7 SP - Costi per prototipi",'SCHEDA 1_FATTURE'!$F:$F)</f>
        <v>0</v>
      </c>
      <c r="E13" s="131">
        <f t="shared" si="0"/>
        <v>0</v>
      </c>
      <c r="F13" s="73" t="e">
        <f t="shared" si="1"/>
        <v>#DIV/0!</v>
      </c>
      <c r="G13" s="75" t="e">
        <f>IF(F13&lt;0.2,"","il valore eccede il 20% del costo totale del progetto")</f>
        <v>#DIV/0!</v>
      </c>
    </row>
    <row r="14" spans="1:6" s="55" customFormat="1" ht="25.5" customHeight="1" thickBot="1">
      <c r="A14" s="222" t="s">
        <v>27</v>
      </c>
      <c r="B14" s="223"/>
      <c r="C14" s="71">
        <f>SUM(C7:C13)</f>
        <v>0</v>
      </c>
      <c r="D14" s="71">
        <f>SUM(D7:D13)</f>
        <v>0</v>
      </c>
      <c r="E14" s="71">
        <f>SUM(E7:E13)</f>
        <v>0</v>
      </c>
      <c r="F14" s="56"/>
    </row>
    <row r="15" spans="1:6" s="55" customFormat="1" ht="18" customHeight="1" thickBot="1">
      <c r="A15" s="16"/>
      <c r="B15" s="57"/>
      <c r="C15" s="57"/>
      <c r="D15" s="57"/>
      <c r="E15" s="57"/>
      <c r="F15" s="58"/>
    </row>
    <row r="16" spans="1:6" s="55" customFormat="1" ht="29.25" customHeight="1" thickBot="1">
      <c r="A16" s="222" t="s">
        <v>59</v>
      </c>
      <c r="B16" s="223"/>
      <c r="C16" s="71"/>
      <c r="D16" s="57"/>
      <c r="E16" s="57"/>
      <c r="F16" s="58"/>
    </row>
    <row r="17" spans="1:6" s="55" customFormat="1" ht="29.25" customHeight="1" thickBot="1">
      <c r="A17" s="222" t="s">
        <v>156</v>
      </c>
      <c r="B17" s="223"/>
      <c r="C17" s="74">
        <f>IF(C16&gt;0,E14/C16,"")</f>
      </c>
      <c r="D17" s="248"/>
      <c r="E17" s="249"/>
      <c r="F17" s="249"/>
    </row>
    <row r="18" spans="1:6" ht="15" customHeight="1">
      <c r="A18" s="59"/>
      <c r="B18" s="59"/>
      <c r="C18" s="59"/>
      <c r="D18" s="59"/>
      <c r="E18" s="59"/>
      <c r="F18" s="60"/>
    </row>
    <row r="19" spans="1:6" ht="15" customHeight="1">
      <c r="A19" s="155" t="s">
        <v>157</v>
      </c>
      <c r="B19" s="62"/>
      <c r="C19" s="63"/>
      <c r="D19" s="64"/>
      <c r="E19" s="64"/>
      <c r="F19" s="53"/>
    </row>
    <row r="20" spans="1:6" ht="15" customHeight="1">
      <c r="A20" s="61"/>
      <c r="B20" s="62"/>
      <c r="C20" s="63"/>
      <c r="D20" s="64"/>
      <c r="E20" s="64"/>
      <c r="F20" s="53"/>
    </row>
    <row r="21" spans="1:6" ht="15" customHeight="1">
      <c r="A21" s="61" t="s">
        <v>2</v>
      </c>
      <c r="B21" s="63"/>
      <c r="C21" s="63"/>
      <c r="D21" s="64"/>
      <c r="E21" s="64"/>
      <c r="F21" s="53"/>
    </row>
    <row r="22" spans="1:6" ht="15" customHeight="1">
      <c r="A22" s="61"/>
      <c r="B22" s="63"/>
      <c r="C22" s="64"/>
      <c r="D22" s="64"/>
      <c r="E22" s="64"/>
      <c r="F22" s="53"/>
    </row>
    <row r="23" spans="1:6" ht="15" customHeight="1">
      <c r="A23" s="65"/>
      <c r="B23" s="65"/>
      <c r="C23" s="64"/>
      <c r="D23" s="64"/>
      <c r="E23" s="64"/>
      <c r="F23" s="53"/>
    </row>
    <row r="24" spans="1:6" ht="15" customHeight="1">
      <c r="A24" s="227" t="s">
        <v>149</v>
      </c>
      <c r="B24" s="227"/>
      <c r="D24" s="13" t="s">
        <v>43</v>
      </c>
      <c r="E24" s="13"/>
      <c r="F24" s="18"/>
    </row>
    <row r="25" spans="1:6" ht="15" customHeight="1">
      <c r="A25" s="63"/>
      <c r="B25" s="63"/>
      <c r="D25" s="64"/>
      <c r="E25" s="64"/>
      <c r="F25" s="53"/>
    </row>
    <row r="26" spans="1:6" ht="15" customHeight="1">
      <c r="A26" s="63"/>
      <c r="B26" s="63"/>
      <c r="D26" s="64"/>
      <c r="E26" s="64"/>
      <c r="F26" s="53"/>
    </row>
    <row r="27" spans="1:6" ht="15" customHeight="1">
      <c r="A27" s="63"/>
      <c r="B27" s="63"/>
      <c r="D27" s="64"/>
      <c r="E27" s="64"/>
      <c r="F27" s="53"/>
    </row>
    <row r="28" spans="1:6" ht="15" customHeight="1">
      <c r="A28" s="66" t="s">
        <v>150</v>
      </c>
      <c r="B28" s="66"/>
      <c r="D28" s="66" t="s">
        <v>30</v>
      </c>
      <c r="E28" s="67"/>
      <c r="F28" s="53"/>
    </row>
    <row r="29" spans="1:6" ht="15" customHeight="1">
      <c r="A29" s="63"/>
      <c r="B29" s="63"/>
      <c r="C29" s="66"/>
      <c r="D29" s="65"/>
      <c r="E29" s="68"/>
      <c r="F29" s="53"/>
    </row>
    <row r="30" spans="1:6" ht="15" customHeight="1">
      <c r="A30" s="59"/>
      <c r="B30" s="59"/>
      <c r="C30" s="59"/>
      <c r="D30" s="69"/>
      <c r="E30" s="59"/>
      <c r="F30" s="60"/>
    </row>
    <row r="31" spans="1:6" ht="15" customHeight="1">
      <c r="A31" s="59"/>
      <c r="B31" s="59"/>
      <c r="C31" s="59"/>
      <c r="D31" s="69"/>
      <c r="E31" s="59"/>
      <c r="F31" s="60"/>
    </row>
    <row r="32" spans="1:6" ht="15" customHeight="1">
      <c r="A32" s="59"/>
      <c r="B32" s="59"/>
      <c r="C32" s="59"/>
      <c r="D32" s="69"/>
      <c r="E32" s="59"/>
      <c r="F32" s="60"/>
    </row>
    <row r="33" spans="1:6" ht="15" customHeight="1">
      <c r="A33" s="59"/>
      <c r="B33" s="59"/>
      <c r="C33" s="59"/>
      <c r="D33" s="69"/>
      <c r="E33" s="59"/>
      <c r="F33" s="60"/>
    </row>
    <row r="34" ht="15" customHeight="1">
      <c r="F34" s="50"/>
    </row>
    <row r="35" ht="15" customHeight="1">
      <c r="F35" s="5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mergeCells count="17">
    <mergeCell ref="A24:B24"/>
    <mergeCell ref="A3:F3"/>
    <mergeCell ref="A6:B6"/>
    <mergeCell ref="A7:B7"/>
    <mergeCell ref="A16:B16"/>
    <mergeCell ref="A17:B17"/>
    <mergeCell ref="D17:F17"/>
    <mergeCell ref="A1:F1"/>
    <mergeCell ref="A12:B12"/>
    <mergeCell ref="A13:B13"/>
    <mergeCell ref="A14:B14"/>
    <mergeCell ref="D4:F4"/>
    <mergeCell ref="A5:F5"/>
    <mergeCell ref="A8:B8"/>
    <mergeCell ref="A9:B9"/>
    <mergeCell ref="A10:B10"/>
    <mergeCell ref="A11:B11"/>
  </mergeCells>
  <conditionalFormatting sqref="F11:F12">
    <cfRule type="cellIs" priority="1" dxfId="1" operator="greaterThan" stopIfTrue="1">
      <formula>0.3</formula>
    </cfRule>
  </conditionalFormatting>
  <conditionalFormatting sqref="F13">
    <cfRule type="cellIs" priority="2" dxfId="1" operator="greaterThan" stopIfTrue="1">
      <formula>0.2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84" r:id="rId1"/>
  <headerFooter alignWithMargins="0">
    <oddHeader>&amp;RSCHEDA N.6 - RIEPILOGO SPESE RENDICONTATE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A5" sqref="A5:F5"/>
    </sheetView>
  </sheetViews>
  <sheetFormatPr defaultColWidth="9.140625" defaultRowHeight="12.75"/>
  <cols>
    <col min="1" max="1" width="31.7109375" style="48" customWidth="1"/>
    <col min="2" max="2" width="19.00390625" style="48" customWidth="1"/>
    <col min="3" max="5" width="23.28125" style="48" customWidth="1"/>
    <col min="6" max="6" width="17.28125" style="48" customWidth="1"/>
    <col min="7" max="16384" width="9.140625" style="48" customWidth="1"/>
  </cols>
  <sheetData>
    <row r="1" spans="1:6" ht="30.75" customHeight="1">
      <c r="A1" s="217" t="s">
        <v>144</v>
      </c>
      <c r="B1" s="217"/>
      <c r="C1" s="217"/>
      <c r="D1" s="217"/>
      <c r="E1" s="217"/>
      <c r="F1" s="217"/>
    </row>
    <row r="2" ht="7.5" customHeight="1" thickBot="1"/>
    <row r="3" spans="1:6" ht="30.75" customHeight="1" thickBot="1">
      <c r="A3" s="186" t="s">
        <v>50</v>
      </c>
      <c r="B3" s="187"/>
      <c r="C3" s="187"/>
      <c r="D3" s="187"/>
      <c r="E3" s="187"/>
      <c r="F3" s="228"/>
    </row>
    <row r="4" spans="1:6" ht="32.25" customHeight="1" thickBot="1">
      <c r="A4" s="46" t="s">
        <v>0</v>
      </c>
      <c r="B4" s="31">
        <f>FRONTESPIZIO!E10</f>
        <v>0</v>
      </c>
      <c r="C4" s="46" t="s">
        <v>142</v>
      </c>
      <c r="D4" s="201">
        <f>FRONTESPIZIO!E6</f>
        <v>0</v>
      </c>
      <c r="E4" s="202"/>
      <c r="F4" s="203"/>
    </row>
    <row r="5" spans="1:6" ht="18.75" customHeight="1" thickBot="1">
      <c r="A5" s="224" t="s">
        <v>143</v>
      </c>
      <c r="B5" s="225"/>
      <c r="C5" s="225"/>
      <c r="D5" s="225"/>
      <c r="E5" s="225"/>
      <c r="F5" s="226"/>
    </row>
    <row r="6" spans="1:6" s="51" customFormat="1" ht="36" customHeight="1" thickBot="1">
      <c r="A6" s="250" t="s">
        <v>21</v>
      </c>
      <c r="B6" s="251"/>
      <c r="C6" s="11" t="s">
        <v>22</v>
      </c>
      <c r="D6" s="11" t="s">
        <v>57</v>
      </c>
      <c r="E6" s="11" t="s">
        <v>29</v>
      </c>
      <c r="F6" s="11" t="s">
        <v>42</v>
      </c>
    </row>
    <row r="7" spans="1:6" s="54" customFormat="1" ht="25.5" customHeight="1">
      <c r="A7" s="218" t="s">
        <v>23</v>
      </c>
      <c r="B7" s="252"/>
      <c r="C7" s="148"/>
      <c r="D7" s="148"/>
      <c r="E7" s="149">
        <f aca="true" t="shared" si="0" ref="E7:E13">C7+D7</f>
        <v>0</v>
      </c>
      <c r="F7" s="72" t="e">
        <f aca="true" t="shared" si="1" ref="F7:F13">E7/$E$14</f>
        <v>#DIV/0!</v>
      </c>
    </row>
    <row r="8" spans="1:6" s="54" customFormat="1" ht="25.5" customHeight="1">
      <c r="A8" s="218" t="s">
        <v>56</v>
      </c>
      <c r="B8" s="252"/>
      <c r="C8" s="150"/>
      <c r="D8" s="150"/>
      <c r="E8" s="151">
        <f t="shared" si="0"/>
        <v>0</v>
      </c>
      <c r="F8" s="73" t="e">
        <f t="shared" si="1"/>
        <v>#DIV/0!</v>
      </c>
    </row>
    <row r="9" spans="1:6" s="54" customFormat="1" ht="25.5" customHeight="1">
      <c r="A9" s="218" t="s">
        <v>52</v>
      </c>
      <c r="B9" s="252"/>
      <c r="C9" s="150"/>
      <c r="D9" s="150"/>
      <c r="E9" s="151">
        <f t="shared" si="0"/>
        <v>0</v>
      </c>
      <c r="F9" s="73" t="e">
        <f t="shared" si="1"/>
        <v>#DIV/0!</v>
      </c>
    </row>
    <row r="10" spans="1:6" s="54" customFormat="1" ht="25.5" customHeight="1">
      <c r="A10" s="218" t="s">
        <v>24</v>
      </c>
      <c r="B10" s="252"/>
      <c r="C10" s="150"/>
      <c r="D10" s="150"/>
      <c r="E10" s="151">
        <f t="shared" si="0"/>
        <v>0</v>
      </c>
      <c r="F10" s="73" t="e">
        <f t="shared" si="1"/>
        <v>#DIV/0!</v>
      </c>
    </row>
    <row r="11" spans="1:7" s="54" customFormat="1" ht="25.5" customHeight="1">
      <c r="A11" s="218" t="s">
        <v>25</v>
      </c>
      <c r="B11" s="252"/>
      <c r="C11" s="150"/>
      <c r="D11" s="150"/>
      <c r="E11" s="151">
        <f t="shared" si="0"/>
        <v>0</v>
      </c>
      <c r="F11" s="73" t="e">
        <f t="shared" si="1"/>
        <v>#DIV/0!</v>
      </c>
      <c r="G11" s="75" t="e">
        <f>IF(F11&lt;0.3,"","il valore eccede il 30% del costo totale del progetto")</f>
        <v>#DIV/0!</v>
      </c>
    </row>
    <row r="12" spans="1:7" s="54" customFormat="1" ht="25.5" customHeight="1">
      <c r="A12" s="218" t="s">
        <v>26</v>
      </c>
      <c r="B12" s="252"/>
      <c r="C12" s="150"/>
      <c r="D12" s="150"/>
      <c r="E12" s="151">
        <f t="shared" si="0"/>
        <v>0</v>
      </c>
      <c r="F12" s="73" t="e">
        <f t="shared" si="1"/>
        <v>#DIV/0!</v>
      </c>
      <c r="G12" s="75" t="e">
        <f>IF(F12&lt;0.3,"","il valore eccede il 30% del costo totale del progetto")</f>
        <v>#DIV/0!</v>
      </c>
    </row>
    <row r="13" spans="1:7" s="54" customFormat="1" ht="25.5" customHeight="1" thickBot="1">
      <c r="A13" s="220" t="s">
        <v>51</v>
      </c>
      <c r="B13" s="253"/>
      <c r="C13" s="150"/>
      <c r="D13" s="150"/>
      <c r="E13" s="152">
        <f t="shared" si="0"/>
        <v>0</v>
      </c>
      <c r="F13" s="73" t="e">
        <f t="shared" si="1"/>
        <v>#DIV/0!</v>
      </c>
      <c r="G13" s="75" t="e">
        <f>IF(F13&lt;0.2,"","il valore eccede il 20% del costo totale del progetto")</f>
        <v>#DIV/0!</v>
      </c>
    </row>
    <row r="14" spans="1:6" s="55" customFormat="1" ht="25.5" customHeight="1" thickBot="1">
      <c r="A14" s="222" t="s">
        <v>27</v>
      </c>
      <c r="B14" s="223"/>
      <c r="C14" s="71">
        <f>SUM(C7:C13)</f>
        <v>0</v>
      </c>
      <c r="D14" s="71">
        <f>SUM(D7:D13)</f>
        <v>0</v>
      </c>
      <c r="E14" s="71">
        <f>SUM(E7:E13)</f>
        <v>0</v>
      </c>
      <c r="F14" s="56"/>
    </row>
    <row r="15" spans="1:6" s="55" customFormat="1" ht="18" customHeight="1" thickBot="1">
      <c r="A15" s="16"/>
      <c r="B15" s="57"/>
      <c r="C15" s="57"/>
      <c r="D15" s="57"/>
      <c r="E15" s="57"/>
      <c r="F15" s="58"/>
    </row>
    <row r="16" spans="1:6" s="55" customFormat="1" ht="29.25" customHeight="1" thickBot="1">
      <c r="A16" s="222" t="s">
        <v>59</v>
      </c>
      <c r="B16" s="223"/>
      <c r="C16" s="71"/>
      <c r="D16" s="57"/>
      <c r="E16" s="57"/>
      <c r="F16" s="58"/>
    </row>
    <row r="17" spans="1:6" s="55" customFormat="1" ht="29.25" customHeight="1" thickBot="1">
      <c r="A17" s="222" t="s">
        <v>60</v>
      </c>
      <c r="B17" s="223"/>
      <c r="C17" s="74">
        <f>IF(C16&gt;0,E14/C16,"")</f>
      </c>
      <c r="D17" s="248">
        <f>IF(C17&lt;0.5,"Alla rendicontazione intermedia le spese ammesse devono essere almeno il 50% del costo totale del progetto approvato","")</f>
      </c>
      <c r="E17" s="249"/>
      <c r="F17" s="249"/>
    </row>
    <row r="18" spans="1:6" ht="15" customHeight="1">
      <c r="A18" s="59"/>
      <c r="B18" s="59"/>
      <c r="C18" s="59"/>
      <c r="D18" s="59"/>
      <c r="E18" s="59"/>
      <c r="F18" s="60"/>
    </row>
    <row r="19" spans="1:6" ht="15" customHeight="1">
      <c r="A19" s="61" t="s">
        <v>2</v>
      </c>
      <c r="B19" s="62"/>
      <c r="C19" s="63"/>
      <c r="D19" s="64"/>
      <c r="E19" s="64"/>
      <c r="F19" s="53"/>
    </row>
    <row r="20" spans="1:6" ht="15" customHeight="1">
      <c r="A20" s="61"/>
      <c r="B20" s="62"/>
      <c r="C20" s="63"/>
      <c r="D20" s="64"/>
      <c r="E20" s="64"/>
      <c r="F20" s="53"/>
    </row>
    <row r="21" spans="1:6" ht="15" customHeight="1">
      <c r="A21" s="63"/>
      <c r="B21" s="63"/>
      <c r="C21" s="63"/>
      <c r="D21" s="64"/>
      <c r="E21" s="64"/>
      <c r="F21" s="53"/>
    </row>
    <row r="22" spans="1:6" ht="15" customHeight="1">
      <c r="A22" s="61"/>
      <c r="B22" s="63"/>
      <c r="C22" s="64"/>
      <c r="D22" s="64"/>
      <c r="E22" s="64"/>
      <c r="F22" s="53"/>
    </row>
    <row r="23" spans="1:6" ht="15" customHeight="1">
      <c r="A23" s="65"/>
      <c r="B23" s="65"/>
      <c r="C23" s="64"/>
      <c r="D23" s="64"/>
      <c r="E23" s="64"/>
      <c r="F23" s="53"/>
    </row>
    <row r="24" spans="1:6" ht="15" customHeight="1">
      <c r="A24" s="227"/>
      <c r="B24" s="227"/>
      <c r="D24" s="13" t="s">
        <v>146</v>
      </c>
      <c r="E24" s="13"/>
      <c r="F24" s="18"/>
    </row>
    <row r="25" spans="1:6" ht="15" customHeight="1">
      <c r="A25" s="63"/>
      <c r="B25" s="63"/>
      <c r="D25" s="64"/>
      <c r="E25" s="64"/>
      <c r="F25" s="53"/>
    </row>
    <row r="26" spans="1:6" ht="15" customHeight="1">
      <c r="A26" s="63"/>
      <c r="B26" s="63"/>
      <c r="D26" s="64"/>
      <c r="E26" s="64"/>
      <c r="F26" s="53"/>
    </row>
    <row r="27" spans="1:6" ht="15" customHeight="1">
      <c r="A27" s="63"/>
      <c r="B27" s="63"/>
      <c r="D27" s="64"/>
      <c r="E27" s="64"/>
      <c r="F27" s="53"/>
    </row>
    <row r="28" spans="1:6" ht="15" customHeight="1">
      <c r="A28" s="66"/>
      <c r="B28" s="66"/>
      <c r="D28" s="66" t="s">
        <v>30</v>
      </c>
      <c r="E28" s="67"/>
      <c r="F28" s="53"/>
    </row>
    <row r="29" spans="1:6" ht="15" customHeight="1">
      <c r="A29" s="63"/>
      <c r="B29" s="63"/>
      <c r="C29" s="66"/>
      <c r="D29" s="65"/>
      <c r="E29" s="68"/>
      <c r="F29" s="53"/>
    </row>
    <row r="30" spans="1:6" ht="15" customHeight="1">
      <c r="A30" s="59"/>
      <c r="B30" s="59"/>
      <c r="C30" s="59"/>
      <c r="D30" s="69"/>
      <c r="E30" s="59"/>
      <c r="F30" s="60"/>
    </row>
    <row r="31" spans="1:6" ht="15" customHeight="1">
      <c r="A31" s="59"/>
      <c r="B31" s="59"/>
      <c r="C31" s="59"/>
      <c r="D31" s="69"/>
      <c r="E31" s="59"/>
      <c r="F31" s="60"/>
    </row>
    <row r="32" spans="1:6" ht="15" customHeight="1">
      <c r="A32" s="59"/>
      <c r="B32" s="59"/>
      <c r="C32" s="59"/>
      <c r="D32" s="69"/>
      <c r="E32" s="59"/>
      <c r="F32" s="60"/>
    </row>
    <row r="33" spans="1:6" ht="15" customHeight="1">
      <c r="A33" s="59"/>
      <c r="B33" s="59"/>
      <c r="C33" s="59"/>
      <c r="D33" s="69"/>
      <c r="E33" s="59"/>
      <c r="F33" s="60"/>
    </row>
    <row r="34" ht="15" customHeight="1">
      <c r="F34" s="50"/>
    </row>
    <row r="35" ht="15" customHeight="1">
      <c r="F35" s="5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mergeCells count="17">
    <mergeCell ref="A1:F1"/>
    <mergeCell ref="A12:B12"/>
    <mergeCell ref="A13:B13"/>
    <mergeCell ref="A14:B14"/>
    <mergeCell ref="D4:F4"/>
    <mergeCell ref="A5:F5"/>
    <mergeCell ref="A8:B8"/>
    <mergeCell ref="A9:B9"/>
    <mergeCell ref="A10:B10"/>
    <mergeCell ref="A11:B11"/>
    <mergeCell ref="A24:B24"/>
    <mergeCell ref="A3:F3"/>
    <mergeCell ref="A6:B6"/>
    <mergeCell ref="A7:B7"/>
    <mergeCell ref="A16:B16"/>
    <mergeCell ref="A17:B17"/>
    <mergeCell ref="D17:F17"/>
  </mergeCells>
  <conditionalFormatting sqref="C17">
    <cfRule type="cellIs" priority="1" dxfId="1" operator="lessThan" stopIfTrue="1">
      <formula>0.5</formula>
    </cfRule>
  </conditionalFormatting>
  <conditionalFormatting sqref="F11:F12">
    <cfRule type="cellIs" priority="2" dxfId="1" operator="greaterThan" stopIfTrue="1">
      <formula>0.3</formula>
    </cfRule>
  </conditionalFormatting>
  <conditionalFormatting sqref="F13">
    <cfRule type="cellIs" priority="3" dxfId="1" operator="greaterThan" stopIfTrue="1">
      <formula>0.2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84" r:id="rId1"/>
  <headerFooter alignWithMargins="0">
    <oddHeader>&amp;RSCHEDA 7 - RIEPILOGO TOTALE PROGETTO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78" zoomScaleNormal="78" workbookViewId="0" topLeftCell="A1">
      <selection activeCell="A5" sqref="A5:K5"/>
    </sheetView>
  </sheetViews>
  <sheetFormatPr defaultColWidth="9.140625" defaultRowHeight="12.75"/>
  <cols>
    <col min="1" max="1" width="46.00390625" style="76" customWidth="1"/>
    <col min="2" max="9" width="17.7109375" style="76" customWidth="1"/>
    <col min="10" max="10" width="17.7109375" style="60" customWidth="1"/>
    <col min="11" max="16384" width="9.140625" style="60" customWidth="1"/>
  </cols>
  <sheetData>
    <row r="1" spans="1:11" ht="29.25" customHeight="1">
      <c r="A1" s="236" t="s">
        <v>145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ht="15.75" customHeight="1" thickBot="1"/>
    <row r="3" spans="1:11" s="77" customFormat="1" ht="39.75" customHeight="1" thickBot="1">
      <c r="A3" s="186" t="s">
        <v>50</v>
      </c>
      <c r="B3" s="187"/>
      <c r="C3" s="187"/>
      <c r="D3" s="187"/>
      <c r="E3" s="187"/>
      <c r="F3" s="187"/>
      <c r="G3" s="187"/>
      <c r="H3" s="187"/>
      <c r="I3" s="187"/>
      <c r="J3" s="187"/>
      <c r="K3" s="228"/>
    </row>
    <row r="4" spans="1:11" s="77" customFormat="1" ht="29.25" customHeight="1" thickBot="1">
      <c r="A4" s="46" t="s">
        <v>0</v>
      </c>
      <c r="B4" s="31">
        <f>FRONTESPIZIO!E10</f>
        <v>0</v>
      </c>
      <c r="C4" s="240" t="s">
        <v>142</v>
      </c>
      <c r="D4" s="241"/>
      <c r="E4" s="201">
        <f>FRONTESPIZIO!E6</f>
        <v>0</v>
      </c>
      <c r="F4" s="202"/>
      <c r="G4" s="202"/>
      <c r="H4" s="202"/>
      <c r="I4" s="202"/>
      <c r="J4" s="202"/>
      <c r="K4" s="203"/>
    </row>
    <row r="5" spans="1:11" ht="30" customHeight="1" thickBot="1">
      <c r="A5" s="224" t="s">
        <v>143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s="78" customFormat="1" ht="30" customHeight="1" thickBot="1">
      <c r="A6" s="242" t="s">
        <v>21</v>
      </c>
      <c r="B6" s="244" t="s">
        <v>64</v>
      </c>
      <c r="C6" s="245"/>
      <c r="D6" s="246"/>
      <c r="E6" s="247" t="s">
        <v>31</v>
      </c>
      <c r="F6" s="245"/>
      <c r="G6" s="246"/>
      <c r="H6" s="233" t="s">
        <v>61</v>
      </c>
      <c r="I6" s="234"/>
      <c r="J6" s="234"/>
      <c r="K6" s="235"/>
    </row>
    <row r="7" spans="1:11" s="78" customFormat="1" ht="52.5" customHeight="1" thickBot="1">
      <c r="A7" s="243"/>
      <c r="B7" s="11" t="s">
        <v>22</v>
      </c>
      <c r="C7" s="11" t="s">
        <v>57</v>
      </c>
      <c r="D7" s="11" t="s">
        <v>33</v>
      </c>
      <c r="E7" s="11" t="s">
        <v>22</v>
      </c>
      <c r="F7" s="11" t="s">
        <v>57</v>
      </c>
      <c r="G7" s="11" t="s">
        <v>33</v>
      </c>
      <c r="H7" s="11" t="s">
        <v>22</v>
      </c>
      <c r="I7" s="11" t="s">
        <v>57</v>
      </c>
      <c r="J7" s="11" t="s">
        <v>33</v>
      </c>
      <c r="K7" s="11" t="s">
        <v>42</v>
      </c>
    </row>
    <row r="8" spans="1:11" s="78" customFormat="1" ht="25.5" customHeight="1">
      <c r="A8" s="153" t="s">
        <v>23</v>
      </c>
      <c r="B8" s="52"/>
      <c r="C8" s="52"/>
      <c r="D8" s="80">
        <f aca="true" t="shared" si="0" ref="D8:D14">B8+C8</f>
        <v>0</v>
      </c>
      <c r="E8" s="52"/>
      <c r="F8" s="52"/>
      <c r="G8" s="80">
        <f aca="true" t="shared" si="1" ref="G8:G14">E8+F8</f>
        <v>0</v>
      </c>
      <c r="H8" s="79">
        <f aca="true" t="shared" si="2" ref="H8:I14">B8+E8</f>
        <v>0</v>
      </c>
      <c r="I8" s="52">
        <f t="shared" si="2"/>
        <v>0</v>
      </c>
      <c r="J8" s="52">
        <f aca="true" t="shared" si="3" ref="J8:J14">H8+I8</f>
        <v>0</v>
      </c>
      <c r="K8" s="104" t="e">
        <f aca="true" t="shared" si="4" ref="K8:K15">J8/$J$15</f>
        <v>#DIV/0!</v>
      </c>
    </row>
    <row r="9" spans="1:11" s="78" customFormat="1" ht="25.5" customHeight="1">
      <c r="A9" s="154" t="s">
        <v>56</v>
      </c>
      <c r="B9" s="70"/>
      <c r="C9" s="70"/>
      <c r="D9" s="82">
        <f t="shared" si="0"/>
        <v>0</v>
      </c>
      <c r="E9" s="70"/>
      <c r="F9" s="70"/>
      <c r="G9" s="82">
        <f t="shared" si="1"/>
        <v>0</v>
      </c>
      <c r="H9" s="81">
        <f t="shared" si="2"/>
        <v>0</v>
      </c>
      <c r="I9" s="70">
        <f t="shared" si="2"/>
        <v>0</v>
      </c>
      <c r="J9" s="70">
        <f t="shared" si="3"/>
        <v>0</v>
      </c>
      <c r="K9" s="105" t="e">
        <f t="shared" si="4"/>
        <v>#DIV/0!</v>
      </c>
    </row>
    <row r="10" spans="1:11" s="78" customFormat="1" ht="25.5" customHeight="1">
      <c r="A10" s="154" t="s">
        <v>52</v>
      </c>
      <c r="B10" s="70"/>
      <c r="C10" s="70"/>
      <c r="D10" s="82">
        <f t="shared" si="0"/>
        <v>0</v>
      </c>
      <c r="E10" s="70"/>
      <c r="F10" s="70"/>
      <c r="G10" s="82">
        <f t="shared" si="1"/>
        <v>0</v>
      </c>
      <c r="H10" s="81">
        <f t="shared" si="2"/>
        <v>0</v>
      </c>
      <c r="I10" s="70">
        <f t="shared" si="2"/>
        <v>0</v>
      </c>
      <c r="J10" s="70">
        <f t="shared" si="3"/>
        <v>0</v>
      </c>
      <c r="K10" s="105" t="e">
        <f t="shared" si="4"/>
        <v>#DIV/0!</v>
      </c>
    </row>
    <row r="11" spans="1:11" s="78" customFormat="1" ht="25.5" customHeight="1">
      <c r="A11" s="154" t="s">
        <v>24</v>
      </c>
      <c r="B11" s="70"/>
      <c r="C11" s="70"/>
      <c r="D11" s="82">
        <f t="shared" si="0"/>
        <v>0</v>
      </c>
      <c r="E11" s="70"/>
      <c r="F11" s="70"/>
      <c r="G11" s="82">
        <f t="shared" si="1"/>
        <v>0</v>
      </c>
      <c r="H11" s="81">
        <f t="shared" si="2"/>
        <v>0</v>
      </c>
      <c r="I11" s="70">
        <f t="shared" si="2"/>
        <v>0</v>
      </c>
      <c r="J11" s="70">
        <f t="shared" si="3"/>
        <v>0</v>
      </c>
      <c r="K11" s="105" t="e">
        <f t="shared" si="4"/>
        <v>#DIV/0!</v>
      </c>
    </row>
    <row r="12" spans="1:12" s="78" customFormat="1" ht="25.5" customHeight="1">
      <c r="A12" s="154" t="s">
        <v>25</v>
      </c>
      <c r="B12" s="70"/>
      <c r="C12" s="70"/>
      <c r="D12" s="82">
        <f t="shared" si="0"/>
        <v>0</v>
      </c>
      <c r="E12" s="70"/>
      <c r="F12" s="70"/>
      <c r="G12" s="82">
        <f t="shared" si="1"/>
        <v>0</v>
      </c>
      <c r="H12" s="81">
        <f t="shared" si="2"/>
        <v>0</v>
      </c>
      <c r="I12" s="70">
        <f t="shared" si="2"/>
        <v>0</v>
      </c>
      <c r="J12" s="70">
        <f t="shared" si="3"/>
        <v>0</v>
      </c>
      <c r="K12" s="73" t="e">
        <f t="shared" si="4"/>
        <v>#DIV/0!</v>
      </c>
      <c r="L12" s="75" t="e">
        <f>IF(K12&lt;0.3,"","il valore eccede il 30% del costo totale del progetto")</f>
        <v>#DIV/0!</v>
      </c>
    </row>
    <row r="13" spans="1:12" s="78" customFormat="1" ht="25.5" customHeight="1">
      <c r="A13" s="154" t="s">
        <v>26</v>
      </c>
      <c r="B13" s="70"/>
      <c r="C13" s="70"/>
      <c r="D13" s="82">
        <f t="shared" si="0"/>
        <v>0</v>
      </c>
      <c r="E13" s="70"/>
      <c r="F13" s="70"/>
      <c r="G13" s="82">
        <f t="shared" si="1"/>
        <v>0</v>
      </c>
      <c r="H13" s="81">
        <f t="shared" si="2"/>
        <v>0</v>
      </c>
      <c r="I13" s="70">
        <f t="shared" si="2"/>
        <v>0</v>
      </c>
      <c r="J13" s="70">
        <f t="shared" si="3"/>
        <v>0</v>
      </c>
      <c r="K13" s="73" t="e">
        <f t="shared" si="4"/>
        <v>#DIV/0!</v>
      </c>
      <c r="L13" s="75" t="e">
        <f>IF(K13&lt;0.3,"","il valore eccede il 30% del costo totale del progetto")</f>
        <v>#DIV/0!</v>
      </c>
    </row>
    <row r="14" spans="1:12" s="78" customFormat="1" ht="25.5" customHeight="1" thickBot="1">
      <c r="A14" s="154" t="s">
        <v>51</v>
      </c>
      <c r="B14" s="70"/>
      <c r="C14" s="70"/>
      <c r="D14" s="100">
        <f t="shared" si="0"/>
        <v>0</v>
      </c>
      <c r="E14" s="70"/>
      <c r="F14" s="70"/>
      <c r="G14" s="100">
        <f t="shared" si="1"/>
        <v>0</v>
      </c>
      <c r="H14" s="101">
        <f t="shared" si="2"/>
        <v>0</v>
      </c>
      <c r="I14" s="102">
        <f t="shared" si="2"/>
        <v>0</v>
      </c>
      <c r="J14" s="102">
        <f t="shared" si="3"/>
        <v>0</v>
      </c>
      <c r="K14" s="73" t="e">
        <f t="shared" si="4"/>
        <v>#DIV/0!</v>
      </c>
      <c r="L14" s="75" t="e">
        <f>IF(K14&lt;0.2,"","il valore eccede il 20% del costo totale del progetto")</f>
        <v>#DIV/0!</v>
      </c>
    </row>
    <row r="15" spans="1:11" s="78" customFormat="1" ht="25.5" customHeight="1" thickBot="1">
      <c r="A15" s="15" t="s">
        <v>32</v>
      </c>
      <c r="B15" s="71">
        <f aca="true" t="shared" si="5" ref="B15:J15">SUM(B8:B14)</f>
        <v>0</v>
      </c>
      <c r="C15" s="71">
        <f t="shared" si="5"/>
        <v>0</v>
      </c>
      <c r="D15" s="71">
        <f t="shared" si="5"/>
        <v>0</v>
      </c>
      <c r="E15" s="71">
        <f t="shared" si="5"/>
        <v>0</v>
      </c>
      <c r="F15" s="71">
        <f t="shared" si="5"/>
        <v>0</v>
      </c>
      <c r="G15" s="71">
        <f t="shared" si="5"/>
        <v>0</v>
      </c>
      <c r="H15" s="71">
        <f t="shared" si="5"/>
        <v>0</v>
      </c>
      <c r="I15" s="71">
        <f t="shared" si="5"/>
        <v>0</v>
      </c>
      <c r="J15" s="71">
        <f t="shared" si="5"/>
        <v>0</v>
      </c>
      <c r="K15" s="103" t="e">
        <f t="shared" si="4"/>
        <v>#DIV/0!</v>
      </c>
    </row>
    <row r="16" spans="1:8" s="78" customFormat="1" ht="19.5" customHeight="1" thickBot="1">
      <c r="A16" s="17"/>
      <c r="B16" s="83"/>
      <c r="C16" s="84"/>
      <c r="D16" s="84"/>
      <c r="E16" s="84"/>
      <c r="F16" s="84"/>
      <c r="G16" s="84"/>
      <c r="H16" s="85"/>
    </row>
    <row r="17" spans="1:8" s="78" customFormat="1" ht="29.25" customHeight="1" thickBot="1">
      <c r="A17" s="12" t="s">
        <v>59</v>
      </c>
      <c r="B17" s="71"/>
      <c r="C17" s="86"/>
      <c r="D17" s="87"/>
      <c r="E17" s="84"/>
      <c r="F17" s="84"/>
      <c r="G17" s="84"/>
      <c r="H17" s="85"/>
    </row>
    <row r="18" spans="1:8" s="78" customFormat="1" ht="29.25" customHeight="1" thickBot="1">
      <c r="A18" s="12" t="s">
        <v>60</v>
      </c>
      <c r="B18" s="74">
        <f>IF(J15&gt;0,J15/B17,"")</f>
      </c>
      <c r="C18" s="248">
        <f>IF(B18&lt;0.7,"Il totale delle spese ammesse non può essere inferiore al 70% del costo totale del progetto approvato (vedi punto 18 del bando)","")</f>
      </c>
      <c r="D18" s="249"/>
      <c r="E18" s="249"/>
      <c r="F18" s="84"/>
      <c r="G18" s="84"/>
      <c r="H18" s="85"/>
    </row>
    <row r="19" spans="1:8" s="78" customFormat="1" ht="19.5" customHeight="1">
      <c r="A19" s="14"/>
      <c r="B19" s="84"/>
      <c r="C19" s="84"/>
      <c r="D19" s="84"/>
      <c r="E19" s="84"/>
      <c r="F19" s="84"/>
      <c r="G19" s="84"/>
      <c r="H19" s="85"/>
    </row>
    <row r="20" spans="1:9" ht="18">
      <c r="A20" s="88" t="s">
        <v>65</v>
      </c>
      <c r="B20" s="89"/>
      <c r="C20" s="89"/>
      <c r="D20" s="89"/>
      <c r="E20" s="89"/>
      <c r="F20" s="90"/>
      <c r="G20" s="91"/>
      <c r="H20" s="60"/>
      <c r="I20" s="49"/>
    </row>
    <row r="21" spans="1:9" s="95" customFormat="1" ht="18">
      <c r="A21" s="88" t="s">
        <v>66</v>
      </c>
      <c r="B21" s="92"/>
      <c r="C21" s="92"/>
      <c r="D21" s="92"/>
      <c r="E21" s="92"/>
      <c r="F21" s="93"/>
      <c r="G21" s="94"/>
      <c r="I21" s="96"/>
    </row>
    <row r="22" spans="1:9" ht="18">
      <c r="A22" s="88"/>
      <c r="B22" s="89"/>
      <c r="C22" s="89"/>
      <c r="D22" s="89"/>
      <c r="E22" s="89"/>
      <c r="F22" s="90"/>
      <c r="G22" s="91"/>
      <c r="H22" s="60"/>
      <c r="I22" s="49"/>
    </row>
    <row r="23" spans="1:9" ht="18">
      <c r="A23" s="61" t="s">
        <v>2</v>
      </c>
      <c r="B23" s="62"/>
      <c r="C23" s="63"/>
      <c r="D23" s="63"/>
      <c r="E23" s="63"/>
      <c r="F23" s="65"/>
      <c r="G23" s="64"/>
      <c r="H23" s="53"/>
      <c r="I23" s="53"/>
    </row>
    <row r="24" spans="1:13" s="97" customFormat="1" ht="15.75">
      <c r="A24" s="61"/>
      <c r="B24" s="62"/>
      <c r="C24" s="63"/>
      <c r="D24" s="63"/>
      <c r="E24" s="63"/>
      <c r="F24" s="65"/>
      <c r="G24" s="64"/>
      <c r="H24" s="53"/>
      <c r="I24" s="53"/>
      <c r="J24" s="53"/>
      <c r="K24" s="53"/>
      <c r="L24" s="53"/>
      <c r="M24" s="53"/>
    </row>
    <row r="25" spans="1:13" s="97" customFormat="1" ht="15.75">
      <c r="A25" s="61"/>
      <c r="B25" s="63"/>
      <c r="C25" s="64"/>
      <c r="D25" s="64"/>
      <c r="E25" s="65"/>
      <c r="F25" s="65"/>
      <c r="G25" s="64"/>
      <c r="H25" s="53"/>
      <c r="I25" s="53"/>
      <c r="J25" s="53"/>
      <c r="K25" s="53"/>
      <c r="L25" s="53"/>
      <c r="M25" s="53"/>
    </row>
    <row r="26" spans="1:13" s="97" customFormat="1" ht="15.75">
      <c r="A26" s="61"/>
      <c r="B26" s="63"/>
      <c r="C26" s="64"/>
      <c r="D26" s="64"/>
      <c r="E26" s="65"/>
      <c r="F26" s="65"/>
      <c r="G26" s="64"/>
      <c r="H26" s="53"/>
      <c r="I26" s="53"/>
      <c r="J26" s="53"/>
      <c r="K26" s="53"/>
      <c r="L26" s="53"/>
      <c r="M26" s="53"/>
    </row>
    <row r="27" spans="1:13" s="97" customFormat="1" ht="14.25">
      <c r="A27" s="65"/>
      <c r="B27" s="65"/>
      <c r="C27" s="64"/>
      <c r="D27" s="64"/>
      <c r="E27" s="64"/>
      <c r="F27" s="64"/>
      <c r="G27" s="64"/>
      <c r="H27" s="53"/>
      <c r="I27" s="53"/>
      <c r="J27" s="53"/>
      <c r="K27" s="53"/>
      <c r="L27" s="53"/>
      <c r="M27" s="53"/>
    </row>
    <row r="28" spans="1:13" s="97" customFormat="1" ht="15">
      <c r="A28" s="227"/>
      <c r="B28" s="227"/>
      <c r="C28" s="64"/>
      <c r="E28" s="64"/>
      <c r="F28" s="13"/>
      <c r="G28" s="13" t="s">
        <v>147</v>
      </c>
      <c r="H28" s="53"/>
      <c r="I28" s="53"/>
      <c r="J28" s="53"/>
      <c r="K28" s="53"/>
      <c r="L28" s="53"/>
      <c r="M28" s="53"/>
    </row>
    <row r="29" spans="1:13" s="97" customFormat="1" ht="15">
      <c r="A29" s="63"/>
      <c r="B29" s="63"/>
      <c r="C29" s="64"/>
      <c r="E29" s="64"/>
      <c r="F29" s="64"/>
      <c r="G29" s="64"/>
      <c r="H29" s="53"/>
      <c r="I29" s="53"/>
      <c r="J29" s="53"/>
      <c r="K29" s="53"/>
      <c r="L29" s="53"/>
      <c r="M29" s="53"/>
    </row>
    <row r="30" spans="1:13" s="97" customFormat="1" ht="15">
      <c r="A30" s="63"/>
      <c r="B30" s="63"/>
      <c r="C30" s="64"/>
      <c r="E30" s="64"/>
      <c r="F30" s="64"/>
      <c r="G30" s="64" t="s">
        <v>62</v>
      </c>
      <c r="H30" s="53"/>
      <c r="I30" s="53"/>
      <c r="J30" s="53"/>
      <c r="K30" s="53"/>
      <c r="L30" s="53"/>
      <c r="M30" s="53"/>
    </row>
    <row r="31" spans="1:13" s="97" customFormat="1" ht="15">
      <c r="A31" s="63"/>
      <c r="B31" s="63"/>
      <c r="C31" s="64"/>
      <c r="D31" s="64"/>
      <c r="E31" s="64"/>
      <c r="F31" s="64"/>
      <c r="G31" s="64"/>
      <c r="H31" s="53"/>
      <c r="I31" s="53"/>
      <c r="J31" s="53"/>
      <c r="K31" s="53"/>
      <c r="L31" s="53"/>
      <c r="M31" s="53"/>
    </row>
    <row r="32" spans="1:13" s="97" customFormat="1" ht="15">
      <c r="A32" s="63"/>
      <c r="B32" s="63"/>
      <c r="C32" s="64"/>
      <c r="D32" s="64"/>
      <c r="E32" s="64"/>
      <c r="F32" s="64"/>
      <c r="G32" s="64"/>
      <c r="H32" s="53"/>
      <c r="I32" s="53"/>
      <c r="J32" s="53"/>
      <c r="K32" s="53"/>
      <c r="L32" s="53"/>
      <c r="M32" s="53"/>
    </row>
    <row r="33" spans="1:13" s="97" customFormat="1" ht="15">
      <c r="A33" s="63"/>
      <c r="B33" s="63"/>
      <c r="C33" s="64"/>
      <c r="D33" s="64"/>
      <c r="E33" s="64"/>
      <c r="F33" s="64"/>
      <c r="G33" s="64"/>
      <c r="H33" s="53"/>
      <c r="I33" s="53"/>
      <c r="J33" s="53"/>
      <c r="K33" s="53"/>
      <c r="L33" s="53"/>
      <c r="M33" s="53"/>
    </row>
    <row r="34" spans="1:13" s="97" customFormat="1" ht="15">
      <c r="A34" s="63"/>
      <c r="B34" s="63"/>
      <c r="C34" s="64"/>
      <c r="D34" s="64"/>
      <c r="E34" s="64"/>
      <c r="F34" s="64"/>
      <c r="G34" s="64"/>
      <c r="H34" s="53"/>
      <c r="I34" s="53"/>
      <c r="J34" s="53"/>
      <c r="K34" s="53"/>
      <c r="L34" s="53"/>
      <c r="M34" s="53"/>
    </row>
    <row r="35" spans="1:13" s="97" customFormat="1" ht="15">
      <c r="A35" s="63"/>
      <c r="B35" s="63"/>
      <c r="C35" s="64"/>
      <c r="D35" s="64"/>
      <c r="E35" s="64"/>
      <c r="F35" s="64"/>
      <c r="G35" s="64"/>
      <c r="H35" s="53"/>
      <c r="I35" s="53"/>
      <c r="J35" s="53"/>
      <c r="K35" s="53"/>
      <c r="L35" s="53"/>
      <c r="M35" s="53"/>
    </row>
    <row r="36" spans="1:3" s="53" customFormat="1" ht="15">
      <c r="A36" s="98"/>
      <c r="B36" s="98"/>
      <c r="C36" s="99"/>
    </row>
    <row r="37" spans="1:9" s="53" customFormat="1" ht="18">
      <c r="A37" s="60"/>
      <c r="B37" s="60"/>
      <c r="C37" s="60"/>
      <c r="D37" s="60"/>
      <c r="E37" s="60"/>
      <c r="F37" s="60"/>
      <c r="G37" s="60"/>
      <c r="H37" s="60"/>
      <c r="I37" s="60"/>
    </row>
  </sheetData>
  <mergeCells count="11">
    <mergeCell ref="A1:K1"/>
    <mergeCell ref="A3:K3"/>
    <mergeCell ref="A5:K5"/>
    <mergeCell ref="C18:E18"/>
    <mergeCell ref="C4:D4"/>
    <mergeCell ref="H6:K6"/>
    <mergeCell ref="E4:K4"/>
    <mergeCell ref="A28:B28"/>
    <mergeCell ref="A6:A7"/>
    <mergeCell ref="B6:D6"/>
    <mergeCell ref="E6:G6"/>
  </mergeCells>
  <conditionalFormatting sqref="B18">
    <cfRule type="cellIs" priority="1" dxfId="1" operator="lessThan" stopIfTrue="1">
      <formula>0.7</formula>
    </cfRule>
  </conditionalFormatting>
  <conditionalFormatting sqref="K12:K13">
    <cfRule type="cellIs" priority="2" dxfId="1" operator="greaterThan" stopIfTrue="1">
      <formula>0.3</formula>
    </cfRule>
  </conditionalFormatting>
  <conditionalFormatting sqref="K14">
    <cfRule type="cellIs" priority="3" dxfId="1" operator="greaterThan" stopIfTrue="1">
      <formula>0.2</formula>
    </cfRule>
  </conditionalFormatting>
  <printOptions horizontalCentered="1"/>
  <pageMargins left="0.3937007874015748" right="0.5118110236220472" top="0.6299212598425197" bottom="0.4330708661417323" header="0.3937007874015748" footer="0.1968503937007874"/>
  <pageSetup fitToHeight="0" horizontalDpi="600" verticalDpi="600" orientation="landscape" paperSize="9" scale="65" r:id="rId2"/>
  <headerFooter alignWithMargins="0">
    <oddHeader xml:space="preserve">&amp;RSCHEDA 7 - RIEPILOGO TOTALE PROGETTO  </oddHeader>
    <oddFooter>&amp;C&amp;P&amp;R&amp;D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workbookViewId="0" topLeftCell="A1">
      <selection activeCell="A5" sqref="A5:F5"/>
    </sheetView>
  </sheetViews>
  <sheetFormatPr defaultColWidth="9.140625" defaultRowHeight="12.75"/>
  <cols>
    <col min="1" max="1" width="31.7109375" style="48" customWidth="1"/>
    <col min="2" max="2" width="19.00390625" style="48" customWidth="1"/>
    <col min="3" max="6" width="23.28125" style="48" customWidth="1"/>
    <col min="7" max="16384" width="9.140625" style="48" customWidth="1"/>
  </cols>
  <sheetData>
    <row r="1" spans="1:6" ht="30.75" customHeight="1">
      <c r="A1" s="217" t="s">
        <v>141</v>
      </c>
      <c r="B1" s="217"/>
      <c r="C1" s="217"/>
      <c r="D1" s="217"/>
      <c r="E1" s="217"/>
      <c r="F1" s="217"/>
    </row>
    <row r="2" ht="7.5" customHeight="1" thickBot="1"/>
    <row r="3" spans="1:6" ht="30.75" customHeight="1" thickBot="1">
      <c r="A3" s="186" t="s">
        <v>50</v>
      </c>
      <c r="B3" s="187"/>
      <c r="C3" s="187"/>
      <c r="D3" s="187"/>
      <c r="E3" s="187"/>
      <c r="F3" s="228"/>
    </row>
    <row r="4" spans="1:6" ht="32.25" customHeight="1" thickBot="1">
      <c r="A4" s="46" t="s">
        <v>0</v>
      </c>
      <c r="B4" s="31">
        <f>FRONTESPIZIO!E10</f>
        <v>0</v>
      </c>
      <c r="C4" s="46" t="s">
        <v>142</v>
      </c>
      <c r="D4" s="201">
        <f>FRONTESPIZIO!E6</f>
        <v>0</v>
      </c>
      <c r="E4" s="202"/>
      <c r="F4" s="203"/>
    </row>
    <row r="5" spans="1:6" ht="18.75" customHeight="1" thickBot="1">
      <c r="A5" s="224" t="s">
        <v>143</v>
      </c>
      <c r="B5" s="225"/>
      <c r="C5" s="225"/>
      <c r="D5" s="225"/>
      <c r="E5" s="225"/>
      <c r="F5" s="226"/>
    </row>
    <row r="6" spans="1:6" s="51" customFormat="1" ht="36" customHeight="1" thickBot="1">
      <c r="A6" s="250" t="s">
        <v>21</v>
      </c>
      <c r="B6" s="251"/>
      <c r="C6" s="11" t="s">
        <v>22</v>
      </c>
      <c r="D6" s="11" t="s">
        <v>57</v>
      </c>
      <c r="E6" s="11" t="s">
        <v>29</v>
      </c>
      <c r="F6" s="11" t="s">
        <v>42</v>
      </c>
    </row>
    <row r="7" spans="1:6" s="54" customFormat="1" ht="25.5" customHeight="1">
      <c r="A7" s="218" t="s">
        <v>23</v>
      </c>
      <c r="B7" s="252"/>
      <c r="C7" s="148"/>
      <c r="D7" s="148"/>
      <c r="E7" s="149">
        <f aca="true" t="shared" si="0" ref="E7:E13">C7+D7</f>
        <v>0</v>
      </c>
      <c r="F7" s="72" t="e">
        <f aca="true" t="shared" si="1" ref="F7:F13">E7/$E$14</f>
        <v>#DIV/0!</v>
      </c>
    </row>
    <row r="8" spans="1:6" s="54" customFormat="1" ht="25.5" customHeight="1">
      <c r="A8" s="218" t="s">
        <v>56</v>
      </c>
      <c r="B8" s="252"/>
      <c r="C8" s="150"/>
      <c r="D8" s="150"/>
      <c r="E8" s="151">
        <f t="shared" si="0"/>
        <v>0</v>
      </c>
      <c r="F8" s="73" t="e">
        <f t="shared" si="1"/>
        <v>#DIV/0!</v>
      </c>
    </row>
    <row r="9" spans="1:6" s="54" customFormat="1" ht="25.5" customHeight="1">
      <c r="A9" s="218" t="s">
        <v>52</v>
      </c>
      <c r="B9" s="252"/>
      <c r="C9" s="150"/>
      <c r="D9" s="150"/>
      <c r="E9" s="151">
        <f t="shared" si="0"/>
        <v>0</v>
      </c>
      <c r="F9" s="73" t="e">
        <f t="shared" si="1"/>
        <v>#DIV/0!</v>
      </c>
    </row>
    <row r="10" spans="1:6" s="54" customFormat="1" ht="25.5" customHeight="1">
      <c r="A10" s="218" t="s">
        <v>24</v>
      </c>
      <c r="B10" s="252"/>
      <c r="C10" s="150"/>
      <c r="D10" s="150"/>
      <c r="E10" s="151">
        <f t="shared" si="0"/>
        <v>0</v>
      </c>
      <c r="F10" s="73" t="e">
        <f t="shared" si="1"/>
        <v>#DIV/0!</v>
      </c>
    </row>
    <row r="11" spans="1:7" s="54" customFormat="1" ht="25.5" customHeight="1">
      <c r="A11" s="218" t="s">
        <v>25</v>
      </c>
      <c r="B11" s="252"/>
      <c r="C11" s="150"/>
      <c r="D11" s="150"/>
      <c r="E11" s="151">
        <f t="shared" si="0"/>
        <v>0</v>
      </c>
      <c r="F11" s="73" t="e">
        <f t="shared" si="1"/>
        <v>#DIV/0!</v>
      </c>
      <c r="G11" s="75" t="e">
        <f>IF(F11&lt;0.3,"","il valore eccede il 30% del costo totale del progetto")</f>
        <v>#DIV/0!</v>
      </c>
    </row>
    <row r="12" spans="1:7" s="54" customFormat="1" ht="25.5" customHeight="1">
      <c r="A12" s="218" t="s">
        <v>26</v>
      </c>
      <c r="B12" s="252"/>
      <c r="C12" s="150"/>
      <c r="D12" s="150"/>
      <c r="E12" s="151">
        <f t="shared" si="0"/>
        <v>0</v>
      </c>
      <c r="F12" s="73" t="e">
        <f t="shared" si="1"/>
        <v>#DIV/0!</v>
      </c>
      <c r="G12" s="75" t="e">
        <f>IF(F12&lt;0.3,"","il valore eccede il 30% del costo totale del progetto")</f>
        <v>#DIV/0!</v>
      </c>
    </row>
    <row r="13" spans="1:7" s="54" customFormat="1" ht="25.5" customHeight="1" thickBot="1">
      <c r="A13" s="220" t="s">
        <v>51</v>
      </c>
      <c r="B13" s="253"/>
      <c r="C13" s="150"/>
      <c r="D13" s="150"/>
      <c r="E13" s="152">
        <f t="shared" si="0"/>
        <v>0</v>
      </c>
      <c r="F13" s="73" t="e">
        <f t="shared" si="1"/>
        <v>#DIV/0!</v>
      </c>
      <c r="G13" s="75" t="e">
        <f>IF(F13&lt;0.2,"","il valore eccede il 20% del costo totale del progetto")</f>
        <v>#DIV/0!</v>
      </c>
    </row>
    <row r="14" spans="1:6" s="55" customFormat="1" ht="25.5" customHeight="1" thickBot="1">
      <c r="A14" s="222" t="s">
        <v>27</v>
      </c>
      <c r="B14" s="223"/>
      <c r="C14" s="71">
        <f>SUM(C7:C13)</f>
        <v>0</v>
      </c>
      <c r="D14" s="71">
        <f>SUM(D7:D13)</f>
        <v>0</v>
      </c>
      <c r="E14" s="71">
        <f>SUM(E7:E13)</f>
        <v>0</v>
      </c>
      <c r="F14" s="56"/>
    </row>
    <row r="15" spans="1:6" s="55" customFormat="1" ht="18" customHeight="1" thickBot="1">
      <c r="A15" s="16"/>
      <c r="B15" s="57"/>
      <c r="C15" s="57"/>
      <c r="D15" s="57"/>
      <c r="E15" s="57"/>
      <c r="F15" s="58"/>
    </row>
    <row r="16" spans="1:6" s="55" customFormat="1" ht="29.25" customHeight="1" thickBot="1">
      <c r="A16" s="222" t="s">
        <v>59</v>
      </c>
      <c r="B16" s="223"/>
      <c r="C16" s="71"/>
      <c r="D16" s="57"/>
      <c r="E16" s="57"/>
      <c r="F16" s="58"/>
    </row>
    <row r="17" spans="1:6" s="55" customFormat="1" ht="29.25" customHeight="1" thickBot="1">
      <c r="A17" s="222" t="s">
        <v>60</v>
      </c>
      <c r="B17" s="223"/>
      <c r="C17" s="74">
        <f>IF(C16&gt;0,E14/C16,"")</f>
      </c>
      <c r="D17" s="248">
        <f>IF(C17&lt;0.7,"Il totale delle spese ammesse non può essere inferiore al 70% del costo totale del progetto approvato (vedi punto 18 del bando)","")</f>
      </c>
      <c r="E17" s="249"/>
      <c r="F17" s="249"/>
    </row>
    <row r="18" spans="1:6" ht="15" customHeight="1">
      <c r="A18" s="59"/>
      <c r="B18" s="59"/>
      <c r="C18" s="59"/>
      <c r="D18" s="59"/>
      <c r="E18" s="59"/>
      <c r="F18" s="60"/>
    </row>
    <row r="19" spans="1:6" ht="15" customHeight="1">
      <c r="A19" s="61" t="s">
        <v>2</v>
      </c>
      <c r="B19" s="62"/>
      <c r="C19" s="63"/>
      <c r="D19" s="64"/>
      <c r="E19" s="64"/>
      <c r="F19" s="53"/>
    </row>
    <row r="20" spans="1:6" ht="15" customHeight="1">
      <c r="A20" s="61"/>
      <c r="B20" s="62"/>
      <c r="C20" s="63"/>
      <c r="D20" s="64"/>
      <c r="E20" s="64"/>
      <c r="F20" s="53"/>
    </row>
    <row r="21" spans="1:6" ht="15" customHeight="1">
      <c r="A21" s="63"/>
      <c r="B21" s="63"/>
      <c r="C21" s="63"/>
      <c r="D21" s="64"/>
      <c r="E21" s="64"/>
      <c r="F21" s="53"/>
    </row>
    <row r="22" spans="1:6" ht="15" customHeight="1">
      <c r="A22" s="61"/>
      <c r="B22" s="63"/>
      <c r="C22" s="64"/>
      <c r="D22" s="64"/>
      <c r="E22" s="64"/>
      <c r="F22" s="53"/>
    </row>
    <row r="23" spans="1:6" ht="15" customHeight="1">
      <c r="A23" s="65"/>
      <c r="B23" s="65"/>
      <c r="C23" s="64"/>
      <c r="D23" s="64"/>
      <c r="E23" s="64"/>
      <c r="F23" s="53"/>
    </row>
    <row r="24" spans="1:6" ht="15" customHeight="1">
      <c r="A24" s="227"/>
      <c r="B24" s="227"/>
      <c r="D24" s="13" t="s">
        <v>146</v>
      </c>
      <c r="E24" s="13"/>
      <c r="F24" s="18"/>
    </row>
    <row r="25" spans="1:6" ht="15" customHeight="1">
      <c r="A25" s="63"/>
      <c r="B25" s="63"/>
      <c r="D25" s="64"/>
      <c r="E25" s="64"/>
      <c r="F25" s="53"/>
    </row>
    <row r="26" spans="1:6" ht="15" customHeight="1">
      <c r="A26" s="63"/>
      <c r="B26" s="63"/>
      <c r="D26" s="64"/>
      <c r="E26" s="64"/>
      <c r="F26" s="53"/>
    </row>
    <row r="27" spans="1:6" ht="15" customHeight="1">
      <c r="A27" s="63"/>
      <c r="B27" s="63"/>
      <c r="D27" s="64"/>
      <c r="E27" s="64"/>
      <c r="F27" s="53"/>
    </row>
    <row r="28" spans="1:6" ht="15" customHeight="1">
      <c r="A28" s="66"/>
      <c r="B28" s="66"/>
      <c r="D28" s="66" t="s">
        <v>30</v>
      </c>
      <c r="E28" s="67"/>
      <c r="F28" s="53"/>
    </row>
    <row r="29" spans="1:6" ht="15" customHeight="1">
      <c r="A29" s="63"/>
      <c r="B29" s="63"/>
      <c r="C29" s="66"/>
      <c r="D29" s="65"/>
      <c r="E29" s="68"/>
      <c r="F29" s="53"/>
    </row>
    <row r="30" spans="1:6" ht="15" customHeight="1">
      <c r="A30" s="59"/>
      <c r="B30" s="59"/>
      <c r="C30" s="59"/>
      <c r="D30" s="69"/>
      <c r="E30" s="59"/>
      <c r="F30" s="60"/>
    </row>
    <row r="31" spans="1:6" ht="15" customHeight="1">
      <c r="A31" s="59"/>
      <c r="B31" s="59"/>
      <c r="C31" s="59"/>
      <c r="D31" s="69"/>
      <c r="E31" s="59"/>
      <c r="F31" s="60"/>
    </row>
    <row r="32" spans="1:6" ht="15" customHeight="1">
      <c r="A32" s="59"/>
      <c r="B32" s="59"/>
      <c r="C32" s="59"/>
      <c r="D32" s="69"/>
      <c r="E32" s="59"/>
      <c r="F32" s="60"/>
    </row>
    <row r="33" spans="1:6" ht="15" customHeight="1">
      <c r="A33" s="59"/>
      <c r="B33" s="59"/>
      <c r="C33" s="59"/>
      <c r="D33" s="69"/>
      <c r="E33" s="59"/>
      <c r="F33" s="60"/>
    </row>
    <row r="34" ht="15" customHeight="1">
      <c r="F34" s="50"/>
    </row>
    <row r="35" ht="15" customHeight="1">
      <c r="F35" s="5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</sheetData>
  <mergeCells count="17">
    <mergeCell ref="A1:F1"/>
    <mergeCell ref="A12:B12"/>
    <mergeCell ref="A13:B13"/>
    <mergeCell ref="A14:B14"/>
    <mergeCell ref="D4:F4"/>
    <mergeCell ref="A5:F5"/>
    <mergeCell ref="A8:B8"/>
    <mergeCell ref="A9:B9"/>
    <mergeCell ref="A10:B10"/>
    <mergeCell ref="A11:B11"/>
    <mergeCell ref="A24:B24"/>
    <mergeCell ref="A3:F3"/>
    <mergeCell ref="A6:B6"/>
    <mergeCell ref="A7:B7"/>
    <mergeCell ref="A16:B16"/>
    <mergeCell ref="A17:B17"/>
    <mergeCell ref="D17:F17"/>
  </mergeCells>
  <conditionalFormatting sqref="C17">
    <cfRule type="cellIs" priority="1" dxfId="1" operator="lessThan" stopIfTrue="1">
      <formula>0.7</formula>
    </cfRule>
  </conditionalFormatting>
  <conditionalFormatting sqref="F11:F12">
    <cfRule type="cellIs" priority="2" dxfId="1" operator="greaterThan" stopIfTrue="1">
      <formula>0.3</formula>
    </cfRule>
  </conditionalFormatting>
  <conditionalFormatting sqref="F13">
    <cfRule type="cellIs" priority="3" dxfId="1" operator="greaterThan" stopIfTrue="1">
      <formula>0.2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84" r:id="rId1"/>
  <headerFooter alignWithMargins="0">
    <oddHeader>&amp;RSCHEDA 7 - RIEPILOGO TOTALE PROGETTO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E14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0.7109375" style="115" customWidth="1"/>
    <col min="2" max="2" width="35.7109375" style="115" customWidth="1"/>
    <col min="3" max="3" width="12.00390625" style="116" customWidth="1"/>
    <col min="4" max="4" width="11.57421875" style="117" bestFit="1" customWidth="1"/>
    <col min="5" max="5" width="16.00390625" style="118" customWidth="1"/>
    <col min="6" max="6" width="16.8515625" style="118" customWidth="1"/>
    <col min="7" max="7" width="42.8515625" style="119" customWidth="1"/>
    <col min="8" max="8" width="16.57421875" style="120" customWidth="1"/>
    <col min="9" max="9" width="13.7109375" style="121" customWidth="1"/>
    <col min="10" max="10" width="13.7109375" style="122" customWidth="1"/>
    <col min="11" max="11" width="16.57421875" style="120" customWidth="1"/>
    <col min="12" max="12" width="13.7109375" style="121" customWidth="1"/>
    <col min="13" max="13" width="13.7109375" style="122" customWidth="1"/>
    <col min="14" max="14" width="16.57421875" style="120" customWidth="1"/>
    <col min="15" max="15" width="13.7109375" style="121" customWidth="1"/>
    <col min="16" max="16" width="13.7109375" style="122" customWidth="1"/>
    <col min="17" max="17" width="16.57421875" style="120" customWidth="1"/>
    <col min="18" max="18" width="13.7109375" style="121" customWidth="1"/>
    <col min="19" max="19" width="13.7109375" style="122" customWidth="1"/>
    <col min="20" max="20" width="16.57421875" style="120" customWidth="1"/>
    <col min="21" max="21" width="13.7109375" style="121" customWidth="1"/>
    <col min="22" max="22" width="13.7109375" style="122" customWidth="1"/>
    <col min="23" max="23" width="16.57421875" style="120" customWidth="1"/>
    <col min="24" max="24" width="13.7109375" style="121" customWidth="1"/>
    <col min="25" max="25" width="13.7109375" style="122" customWidth="1"/>
    <col min="26" max="26" width="16.57421875" style="120" customWidth="1"/>
    <col min="27" max="27" width="13.7109375" style="121" customWidth="1"/>
    <col min="28" max="28" width="13.7109375" style="122" customWidth="1"/>
    <col min="29" max="29" width="16.57421875" style="120" customWidth="1"/>
    <col min="30" max="30" width="13.7109375" style="121" customWidth="1"/>
    <col min="31" max="31" width="13.7109375" style="122" customWidth="1"/>
    <col min="32" max="16384" width="9.140625" style="123" customWidth="1"/>
  </cols>
  <sheetData>
    <row r="1" spans="1:31" s="114" customFormat="1" ht="42" customHeight="1" thickBot="1">
      <c r="A1" s="113" t="s">
        <v>137</v>
      </c>
      <c r="B1" s="113" t="s">
        <v>78</v>
      </c>
      <c r="C1" s="113" t="s">
        <v>79</v>
      </c>
      <c r="D1" s="113" t="s">
        <v>80</v>
      </c>
      <c r="E1" s="113" t="s">
        <v>135</v>
      </c>
      <c r="F1" s="113" t="s">
        <v>136</v>
      </c>
      <c r="G1" s="113" t="s">
        <v>81</v>
      </c>
      <c r="H1" s="113" t="s">
        <v>82</v>
      </c>
      <c r="I1" s="113" t="s">
        <v>83</v>
      </c>
      <c r="J1" s="113" t="s">
        <v>84</v>
      </c>
      <c r="K1" s="113" t="s">
        <v>85</v>
      </c>
      <c r="L1" s="113" t="s">
        <v>86</v>
      </c>
      <c r="M1" s="113" t="s">
        <v>87</v>
      </c>
      <c r="N1" s="113" t="s">
        <v>88</v>
      </c>
      <c r="O1" s="113" t="s">
        <v>89</v>
      </c>
      <c r="P1" s="113" t="s">
        <v>90</v>
      </c>
      <c r="Q1" s="113" t="s">
        <v>91</v>
      </c>
      <c r="R1" s="113" t="s">
        <v>92</v>
      </c>
      <c r="S1" s="113" t="s">
        <v>93</v>
      </c>
      <c r="T1" s="113" t="s">
        <v>94</v>
      </c>
      <c r="U1" s="113" t="s">
        <v>95</v>
      </c>
      <c r="V1" s="113" t="s">
        <v>96</v>
      </c>
      <c r="W1" s="113" t="s">
        <v>97</v>
      </c>
      <c r="X1" s="113" t="s">
        <v>98</v>
      </c>
      <c r="Y1" s="113" t="s">
        <v>99</v>
      </c>
      <c r="Z1" s="113" t="s">
        <v>100</v>
      </c>
      <c r="AA1" s="113" t="s">
        <v>101</v>
      </c>
      <c r="AB1" s="113" t="s">
        <v>102</v>
      </c>
      <c r="AC1" s="113" t="s">
        <v>103</v>
      </c>
      <c r="AD1" s="113" t="s">
        <v>104</v>
      </c>
      <c r="AE1" s="113" t="s">
        <v>105</v>
      </c>
    </row>
    <row r="2" ht="12.75"/>
    <row r="3" ht="12.75"/>
    <row r="4" ht="12.75">
      <c r="E4" s="124"/>
    </row>
    <row r="5" ht="12.75">
      <c r="E5" s="124"/>
    </row>
    <row r="6" ht="12.75">
      <c r="E6" s="124"/>
    </row>
    <row r="7" ht="12.75">
      <c r="E7" s="124"/>
    </row>
    <row r="8" ht="12.75">
      <c r="E8" s="124"/>
    </row>
    <row r="9" ht="12.75">
      <c r="E9" s="124"/>
    </row>
    <row r="10" ht="12.75">
      <c r="E10" s="124"/>
    </row>
    <row r="11" ht="12.75">
      <c r="E11" s="124"/>
    </row>
    <row r="12" ht="12.75">
      <c r="E12" s="124"/>
    </row>
    <row r="13" ht="12.75">
      <c r="E13" s="124"/>
    </row>
    <row r="14" ht="12.75">
      <c r="E14" s="124"/>
    </row>
  </sheetData>
  <sheetProtection password="B09F" sheet="1" objects="1" scenarios="1"/>
  <conditionalFormatting sqref="A2:A1000">
    <cfRule type="expression" priority="1" dxfId="0" stopIfTrue="1">
      <formula>AND($B2&lt;&gt;0,$A2=0)</formula>
    </cfRule>
  </conditionalFormatting>
  <dataValidations count="6">
    <dataValidation type="list" allowBlank="1" showInputMessage="1" showErrorMessage="1" sqref="A2:A65536">
      <formula1>voci</formula1>
    </dataValidation>
    <dataValidation type="date" allowBlank="1" showInputMessage="1" showErrorMessage="1" errorTitle="Errore inserimento data" error="Inserire data nel seguente formato:&#10;GG/MM/AAAA" sqref="AE2:AE65536 AB2:AB65536 Y2:Y65536 V2:V65536 S2:S65536 P2:P65536 M2:M65536 J2:J65536 D2:D3 D5:D65536">
      <formula1>34700</formula1>
      <formula2>41639</formula2>
    </dataValidation>
    <dataValidation type="decimal" allowBlank="1" showInputMessage="1" showErrorMessage="1" errorTitle="Errore inserimento importo" error="Inserire solo cifre.&#10;il valore deve essere positivo.&#10;Il separatore dei centesimi è &quot;,&quot; (virgola)." sqref="E2:E65536">
      <formula1>0.01</formula1>
      <formula2>99999999.99</formula2>
    </dataValidation>
    <dataValidation type="list" allowBlank="1" showInputMessage="1" showErrorMessage="1" sqref="AC2:AC65536 Z2:Z65536 W2:W65536 T2:T65536 Q2:Q65536 N2:N65536 K2:K65536 H2:H65536">
      <formula1>quientanza</formula1>
    </dataValidation>
    <dataValidation type="decimal" allowBlank="1" showInputMessage="1" showErrorMessage="1" sqref="F5001:F65536">
      <formula1>0.01</formula1>
      <formula2>E5001</formula2>
    </dataValidation>
    <dataValidation type="decimal" allowBlank="1" showInputMessage="1" showErrorMessage="1" errorTitle="Errore inserimento importo" error="Inserire solo cifre.&#10;il valore deve essere positivo e minore dell'importo della fattura.&#10;Il separatore dei centesimi è &quot;,&quot; (virgola).&#10;" sqref="F2:F5000">
      <formula1>0.01</formula1>
      <formula2>E2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0.7109375" style="115" bestFit="1" customWidth="1"/>
    <col min="2" max="2" width="35.7109375" style="115" customWidth="1"/>
    <col min="3" max="3" width="20.7109375" style="115" bestFit="1" customWidth="1"/>
    <col min="4" max="4" width="35.7109375" style="115" customWidth="1"/>
    <col min="5" max="5" width="12.140625" style="115" customWidth="1"/>
    <col min="6" max="7" width="12.140625" style="117" customWidth="1"/>
    <col min="8" max="8" width="11.8515625" style="127" customWidth="1"/>
    <col min="9" max="9" width="13.00390625" style="118" customWidth="1"/>
    <col min="10" max="10" width="13.140625" style="126" customWidth="1"/>
    <col min="11" max="16384" width="9.140625" style="123" customWidth="1"/>
  </cols>
  <sheetData>
    <row r="1" spans="1:10" s="114" customFormat="1" ht="55.5" customHeight="1" thickBot="1">
      <c r="A1" s="113" t="s">
        <v>137</v>
      </c>
      <c r="B1" s="113" t="s">
        <v>138</v>
      </c>
      <c r="C1" s="113" t="s">
        <v>106</v>
      </c>
      <c r="D1" s="113" t="s">
        <v>107</v>
      </c>
      <c r="E1" s="113" t="s">
        <v>108</v>
      </c>
      <c r="F1" s="113" t="s">
        <v>109</v>
      </c>
      <c r="G1" s="113" t="s">
        <v>110</v>
      </c>
      <c r="H1" s="113" t="s">
        <v>111</v>
      </c>
      <c r="I1" s="113" t="s">
        <v>112</v>
      </c>
      <c r="J1" s="113" t="s">
        <v>113</v>
      </c>
    </row>
    <row r="2" spans="5:10" ht="12.75">
      <c r="E2" s="117"/>
      <c r="J2" s="126">
        <f>IF(OR(H2=0,I2=0,),"",H2*I2)</f>
      </c>
    </row>
    <row r="3" spans="5:10" ht="12.75">
      <c r="E3" s="117"/>
      <c r="J3" s="126">
        <f aca="true" t="shared" si="0" ref="J3:J66">IF(OR(H3=0,I3=0,),"",H3*I3)</f>
      </c>
    </row>
    <row r="4" spans="9:10" ht="12.75">
      <c r="I4" s="124"/>
      <c r="J4" s="126">
        <f t="shared" si="0"/>
      </c>
    </row>
    <row r="5" spans="9:10" ht="12.75">
      <c r="I5" s="124"/>
      <c r="J5" s="126">
        <f t="shared" si="0"/>
      </c>
    </row>
    <row r="6" spans="9:10" ht="12.75">
      <c r="I6" s="124"/>
      <c r="J6" s="126">
        <f t="shared" si="0"/>
      </c>
    </row>
    <row r="7" spans="9:10" ht="12.75">
      <c r="I7" s="124"/>
      <c r="J7" s="126">
        <f t="shared" si="0"/>
      </c>
    </row>
    <row r="8" spans="8:10" ht="12.75">
      <c r="H8" s="128"/>
      <c r="I8" s="124"/>
      <c r="J8" s="126">
        <f t="shared" si="0"/>
      </c>
    </row>
    <row r="9" spans="8:10" ht="12.75">
      <c r="H9" s="128"/>
      <c r="I9" s="124"/>
      <c r="J9" s="126">
        <f t="shared" si="0"/>
      </c>
    </row>
    <row r="10" spans="8:10" ht="12.75">
      <c r="H10" s="128"/>
      <c r="I10" s="124"/>
      <c r="J10" s="126">
        <f t="shared" si="0"/>
      </c>
    </row>
    <row r="11" spans="8:10" ht="12.75">
      <c r="H11" s="128"/>
      <c r="I11" s="124"/>
      <c r="J11" s="126">
        <f t="shared" si="0"/>
      </c>
    </row>
    <row r="12" spans="8:10" ht="12.75">
      <c r="H12" s="128"/>
      <c r="I12" s="124"/>
      <c r="J12" s="126">
        <f t="shared" si="0"/>
      </c>
    </row>
    <row r="13" spans="8:10" ht="12.75">
      <c r="H13" s="128"/>
      <c r="I13" s="124"/>
      <c r="J13" s="126">
        <f t="shared" si="0"/>
      </c>
    </row>
    <row r="14" spans="8:10" ht="12.75">
      <c r="H14" s="128"/>
      <c r="I14" s="124"/>
      <c r="J14" s="126">
        <f t="shared" si="0"/>
      </c>
    </row>
    <row r="15" ht="12.75">
      <c r="J15" s="126">
        <f t="shared" si="0"/>
      </c>
    </row>
    <row r="16" ht="12.75">
      <c r="J16" s="126">
        <f t="shared" si="0"/>
      </c>
    </row>
    <row r="17" ht="12.75">
      <c r="J17" s="126">
        <f t="shared" si="0"/>
      </c>
    </row>
    <row r="18" ht="12.75">
      <c r="J18" s="126">
        <f t="shared" si="0"/>
      </c>
    </row>
    <row r="19" ht="12.75">
      <c r="J19" s="126">
        <f t="shared" si="0"/>
      </c>
    </row>
    <row r="20" ht="12.75">
      <c r="J20" s="126">
        <f t="shared" si="0"/>
      </c>
    </row>
    <row r="21" ht="12.75">
      <c r="J21" s="126">
        <f t="shared" si="0"/>
      </c>
    </row>
    <row r="22" ht="12.75">
      <c r="J22" s="126">
        <f t="shared" si="0"/>
      </c>
    </row>
    <row r="23" ht="12.75">
      <c r="J23" s="126">
        <f t="shared" si="0"/>
      </c>
    </row>
    <row r="24" ht="12.75">
      <c r="J24" s="126">
        <f t="shared" si="0"/>
      </c>
    </row>
    <row r="25" ht="12.75">
      <c r="J25" s="126">
        <f t="shared" si="0"/>
      </c>
    </row>
    <row r="26" ht="12.75">
      <c r="J26" s="126">
        <f t="shared" si="0"/>
      </c>
    </row>
    <row r="27" ht="12.75">
      <c r="J27" s="126">
        <f t="shared" si="0"/>
      </c>
    </row>
    <row r="28" ht="12.75">
      <c r="J28" s="126">
        <f t="shared" si="0"/>
      </c>
    </row>
    <row r="29" ht="12.75">
      <c r="J29" s="126">
        <f t="shared" si="0"/>
      </c>
    </row>
    <row r="30" ht="12.75">
      <c r="J30" s="126">
        <f t="shared" si="0"/>
      </c>
    </row>
    <row r="31" ht="12.75">
      <c r="J31" s="126">
        <f t="shared" si="0"/>
      </c>
    </row>
    <row r="32" ht="12.75">
      <c r="J32" s="126">
        <f t="shared" si="0"/>
      </c>
    </row>
    <row r="33" ht="12.75">
      <c r="J33" s="126">
        <f t="shared" si="0"/>
      </c>
    </row>
    <row r="34" ht="12.75">
      <c r="J34" s="126">
        <f t="shared" si="0"/>
      </c>
    </row>
    <row r="35" ht="12.75">
      <c r="J35" s="126">
        <f t="shared" si="0"/>
      </c>
    </row>
    <row r="36" ht="12.75">
      <c r="J36" s="126">
        <f t="shared" si="0"/>
      </c>
    </row>
    <row r="37" ht="12.75">
      <c r="J37" s="126">
        <f t="shared" si="0"/>
      </c>
    </row>
    <row r="38" ht="12.75">
      <c r="J38" s="126">
        <f t="shared" si="0"/>
      </c>
    </row>
    <row r="39" ht="12.75">
      <c r="J39" s="126">
        <f t="shared" si="0"/>
      </c>
    </row>
    <row r="40" ht="12.75">
      <c r="J40" s="126">
        <f t="shared" si="0"/>
      </c>
    </row>
    <row r="41" ht="12.75">
      <c r="J41" s="126">
        <f t="shared" si="0"/>
      </c>
    </row>
    <row r="42" ht="12.75">
      <c r="J42" s="126">
        <f t="shared" si="0"/>
      </c>
    </row>
    <row r="43" ht="12.75">
      <c r="J43" s="126">
        <f t="shared" si="0"/>
      </c>
    </row>
    <row r="44" ht="12.75">
      <c r="J44" s="126">
        <f t="shared" si="0"/>
      </c>
    </row>
    <row r="45" ht="12.75">
      <c r="J45" s="126">
        <f t="shared" si="0"/>
      </c>
    </row>
    <row r="46" ht="12.75">
      <c r="J46" s="126">
        <f t="shared" si="0"/>
      </c>
    </row>
    <row r="47" ht="12.75">
      <c r="J47" s="126">
        <f t="shared" si="0"/>
      </c>
    </row>
    <row r="48" ht="12.75">
      <c r="J48" s="126">
        <f t="shared" si="0"/>
      </c>
    </row>
    <row r="49" ht="12.75">
      <c r="J49" s="126">
        <f t="shared" si="0"/>
      </c>
    </row>
    <row r="50" ht="12.75">
      <c r="J50" s="126">
        <f t="shared" si="0"/>
      </c>
    </row>
    <row r="51" ht="12.75">
      <c r="J51" s="126">
        <f t="shared" si="0"/>
      </c>
    </row>
    <row r="52" ht="12.75">
      <c r="J52" s="126">
        <f t="shared" si="0"/>
      </c>
    </row>
    <row r="53" ht="12.75">
      <c r="J53" s="126">
        <f t="shared" si="0"/>
      </c>
    </row>
    <row r="54" ht="12.75">
      <c r="J54" s="126">
        <f t="shared" si="0"/>
      </c>
    </row>
    <row r="55" ht="12.75">
      <c r="J55" s="126">
        <f t="shared" si="0"/>
      </c>
    </row>
    <row r="56" ht="12.75">
      <c r="J56" s="126">
        <f t="shared" si="0"/>
      </c>
    </row>
    <row r="57" ht="12.75">
      <c r="J57" s="126">
        <f t="shared" si="0"/>
      </c>
    </row>
    <row r="58" ht="12.75">
      <c r="J58" s="126">
        <f t="shared" si="0"/>
      </c>
    </row>
    <row r="59" ht="12.75">
      <c r="J59" s="126">
        <f t="shared" si="0"/>
      </c>
    </row>
    <row r="60" ht="12.75">
      <c r="J60" s="126">
        <f t="shared" si="0"/>
      </c>
    </row>
    <row r="61" ht="12.75">
      <c r="J61" s="126">
        <f t="shared" si="0"/>
      </c>
    </row>
    <row r="62" ht="12.75">
      <c r="J62" s="126">
        <f t="shared" si="0"/>
      </c>
    </row>
    <row r="63" ht="12.75">
      <c r="J63" s="126">
        <f t="shared" si="0"/>
      </c>
    </row>
    <row r="64" ht="12.75">
      <c r="J64" s="126">
        <f t="shared" si="0"/>
      </c>
    </row>
    <row r="65" ht="12.75">
      <c r="J65" s="126">
        <f t="shared" si="0"/>
      </c>
    </row>
    <row r="66" ht="12.75">
      <c r="J66" s="126">
        <f t="shared" si="0"/>
      </c>
    </row>
    <row r="67" ht="12.75">
      <c r="J67" s="126">
        <f aca="true" t="shared" si="1" ref="J67:J130">IF(OR(H67=0,I67=0,),"",H67*I67)</f>
      </c>
    </row>
    <row r="68" ht="12.75">
      <c r="J68" s="126">
        <f t="shared" si="1"/>
      </c>
    </row>
    <row r="69" ht="12.75">
      <c r="J69" s="126">
        <f t="shared" si="1"/>
      </c>
    </row>
    <row r="70" ht="12.75">
      <c r="J70" s="126">
        <f t="shared" si="1"/>
      </c>
    </row>
    <row r="71" ht="12.75">
      <c r="J71" s="126">
        <f t="shared" si="1"/>
      </c>
    </row>
    <row r="72" ht="12.75">
      <c r="J72" s="126">
        <f t="shared" si="1"/>
      </c>
    </row>
    <row r="73" ht="12.75">
      <c r="J73" s="126">
        <f t="shared" si="1"/>
      </c>
    </row>
    <row r="74" ht="12.75">
      <c r="J74" s="126">
        <f t="shared" si="1"/>
      </c>
    </row>
    <row r="75" ht="12.75">
      <c r="J75" s="126">
        <f t="shared" si="1"/>
      </c>
    </row>
    <row r="76" ht="12.75">
      <c r="J76" s="126">
        <f t="shared" si="1"/>
      </c>
    </row>
    <row r="77" ht="12.75">
      <c r="J77" s="126">
        <f t="shared" si="1"/>
      </c>
    </row>
    <row r="78" ht="12.75">
      <c r="J78" s="126">
        <f t="shared" si="1"/>
      </c>
    </row>
    <row r="79" ht="12.75">
      <c r="J79" s="126">
        <f t="shared" si="1"/>
      </c>
    </row>
    <row r="80" ht="12.75">
      <c r="J80" s="126">
        <f t="shared" si="1"/>
      </c>
    </row>
    <row r="81" ht="12.75">
      <c r="J81" s="126">
        <f t="shared" si="1"/>
      </c>
    </row>
    <row r="82" ht="12.75">
      <c r="J82" s="126">
        <f t="shared" si="1"/>
      </c>
    </row>
    <row r="83" ht="12.75">
      <c r="J83" s="126">
        <f t="shared" si="1"/>
      </c>
    </row>
    <row r="84" ht="12.75">
      <c r="J84" s="126">
        <f t="shared" si="1"/>
      </c>
    </row>
    <row r="85" ht="12.75">
      <c r="J85" s="126">
        <f t="shared" si="1"/>
      </c>
    </row>
    <row r="86" ht="12.75">
      <c r="J86" s="126">
        <f t="shared" si="1"/>
      </c>
    </row>
    <row r="87" ht="12.75">
      <c r="J87" s="126">
        <f t="shared" si="1"/>
      </c>
    </row>
    <row r="88" ht="12.75">
      <c r="J88" s="126">
        <f t="shared" si="1"/>
      </c>
    </row>
    <row r="89" ht="12.75">
      <c r="J89" s="126">
        <f t="shared" si="1"/>
      </c>
    </row>
    <row r="90" ht="12.75">
      <c r="J90" s="126">
        <f t="shared" si="1"/>
      </c>
    </row>
    <row r="91" ht="12.75">
      <c r="J91" s="126">
        <f t="shared" si="1"/>
      </c>
    </row>
    <row r="92" ht="12.75">
      <c r="J92" s="126">
        <f t="shared" si="1"/>
      </c>
    </row>
    <row r="93" ht="12.75">
      <c r="J93" s="126">
        <f t="shared" si="1"/>
      </c>
    </row>
    <row r="94" ht="12.75">
      <c r="J94" s="126">
        <f t="shared" si="1"/>
      </c>
    </row>
    <row r="95" ht="12.75">
      <c r="J95" s="126">
        <f t="shared" si="1"/>
      </c>
    </row>
    <row r="96" ht="12.75">
      <c r="J96" s="126">
        <f t="shared" si="1"/>
      </c>
    </row>
    <row r="97" ht="12.75">
      <c r="J97" s="126">
        <f t="shared" si="1"/>
      </c>
    </row>
    <row r="98" ht="12.75">
      <c r="J98" s="126">
        <f t="shared" si="1"/>
      </c>
    </row>
    <row r="99" ht="12.75">
      <c r="J99" s="126">
        <f t="shared" si="1"/>
      </c>
    </row>
    <row r="100" ht="12.75">
      <c r="J100" s="126">
        <f t="shared" si="1"/>
      </c>
    </row>
    <row r="101" ht="12.75">
      <c r="J101" s="126">
        <f t="shared" si="1"/>
      </c>
    </row>
    <row r="102" ht="12.75">
      <c r="J102" s="126">
        <f t="shared" si="1"/>
      </c>
    </row>
    <row r="103" ht="12.75">
      <c r="J103" s="126">
        <f t="shared" si="1"/>
      </c>
    </row>
    <row r="104" ht="12.75">
      <c r="J104" s="126">
        <f t="shared" si="1"/>
      </c>
    </row>
    <row r="105" ht="12.75">
      <c r="J105" s="126">
        <f t="shared" si="1"/>
      </c>
    </row>
    <row r="106" ht="12.75">
      <c r="J106" s="126">
        <f t="shared" si="1"/>
      </c>
    </row>
    <row r="107" ht="12.75">
      <c r="J107" s="126">
        <f t="shared" si="1"/>
      </c>
    </row>
    <row r="108" ht="12.75">
      <c r="J108" s="126">
        <f t="shared" si="1"/>
      </c>
    </row>
    <row r="109" ht="12.75">
      <c r="J109" s="126">
        <f t="shared" si="1"/>
      </c>
    </row>
    <row r="110" ht="12.75">
      <c r="J110" s="126">
        <f t="shared" si="1"/>
      </c>
    </row>
    <row r="111" ht="12.75">
      <c r="J111" s="126">
        <f t="shared" si="1"/>
      </c>
    </row>
    <row r="112" ht="12.75">
      <c r="J112" s="126">
        <f t="shared" si="1"/>
      </c>
    </row>
    <row r="113" ht="12.75">
      <c r="J113" s="126">
        <f t="shared" si="1"/>
      </c>
    </row>
    <row r="114" ht="12.75">
      <c r="J114" s="126">
        <f t="shared" si="1"/>
      </c>
    </row>
    <row r="115" ht="12.75">
      <c r="J115" s="126">
        <f t="shared" si="1"/>
      </c>
    </row>
    <row r="116" ht="12.75">
      <c r="J116" s="126">
        <f t="shared" si="1"/>
      </c>
    </row>
    <row r="117" ht="12.75">
      <c r="J117" s="126">
        <f t="shared" si="1"/>
      </c>
    </row>
    <row r="118" ht="12.75">
      <c r="J118" s="126">
        <f t="shared" si="1"/>
      </c>
    </row>
    <row r="119" ht="12.75">
      <c r="J119" s="126">
        <f t="shared" si="1"/>
      </c>
    </row>
    <row r="120" ht="12.75">
      <c r="J120" s="126">
        <f t="shared" si="1"/>
      </c>
    </row>
    <row r="121" ht="12.75">
      <c r="J121" s="126">
        <f t="shared" si="1"/>
      </c>
    </row>
    <row r="122" ht="12.75">
      <c r="J122" s="126">
        <f t="shared" si="1"/>
      </c>
    </row>
    <row r="123" ht="12.75">
      <c r="J123" s="126">
        <f t="shared" si="1"/>
      </c>
    </row>
    <row r="124" ht="12.75">
      <c r="J124" s="126">
        <f t="shared" si="1"/>
      </c>
    </row>
    <row r="125" ht="12.75">
      <c r="J125" s="126">
        <f t="shared" si="1"/>
      </c>
    </row>
    <row r="126" ht="12.75">
      <c r="J126" s="126">
        <f t="shared" si="1"/>
      </c>
    </row>
    <row r="127" ht="12.75">
      <c r="J127" s="126">
        <f t="shared" si="1"/>
      </c>
    </row>
    <row r="128" ht="12.75">
      <c r="J128" s="126">
        <f t="shared" si="1"/>
      </c>
    </row>
    <row r="129" ht="12.75">
      <c r="J129" s="126">
        <f t="shared" si="1"/>
      </c>
    </row>
    <row r="130" ht="12.75">
      <c r="J130" s="126">
        <f t="shared" si="1"/>
      </c>
    </row>
    <row r="131" ht="12.75">
      <c r="J131" s="126">
        <f aca="true" t="shared" si="2" ref="J131:J194">IF(OR(H131=0,I131=0,),"",H131*I131)</f>
      </c>
    </row>
    <row r="132" ht="12.75">
      <c r="J132" s="126">
        <f t="shared" si="2"/>
      </c>
    </row>
    <row r="133" ht="12.75">
      <c r="J133" s="126">
        <f t="shared" si="2"/>
      </c>
    </row>
    <row r="134" ht="12.75">
      <c r="J134" s="126">
        <f t="shared" si="2"/>
      </c>
    </row>
    <row r="135" ht="12.75">
      <c r="J135" s="126">
        <f t="shared" si="2"/>
      </c>
    </row>
    <row r="136" ht="12.75">
      <c r="J136" s="126">
        <f t="shared" si="2"/>
      </c>
    </row>
    <row r="137" ht="12.75">
      <c r="J137" s="126">
        <f t="shared" si="2"/>
      </c>
    </row>
    <row r="138" ht="12.75">
      <c r="J138" s="126">
        <f t="shared" si="2"/>
      </c>
    </row>
    <row r="139" ht="12.75">
      <c r="J139" s="126">
        <f t="shared" si="2"/>
      </c>
    </row>
    <row r="140" ht="12.75">
      <c r="J140" s="126">
        <f t="shared" si="2"/>
      </c>
    </row>
    <row r="141" ht="12.75">
      <c r="J141" s="126">
        <f t="shared" si="2"/>
      </c>
    </row>
    <row r="142" ht="12.75">
      <c r="J142" s="126">
        <f t="shared" si="2"/>
      </c>
    </row>
    <row r="143" ht="12.75">
      <c r="J143" s="126">
        <f t="shared" si="2"/>
      </c>
    </row>
    <row r="144" ht="12.75">
      <c r="J144" s="126">
        <f t="shared" si="2"/>
      </c>
    </row>
    <row r="145" ht="12.75">
      <c r="J145" s="126">
        <f t="shared" si="2"/>
      </c>
    </row>
    <row r="146" ht="12.75">
      <c r="J146" s="126">
        <f t="shared" si="2"/>
      </c>
    </row>
    <row r="147" ht="12.75">
      <c r="J147" s="126">
        <f t="shared" si="2"/>
      </c>
    </row>
    <row r="148" ht="12.75">
      <c r="J148" s="126">
        <f t="shared" si="2"/>
      </c>
    </row>
    <row r="149" ht="12.75">
      <c r="J149" s="126">
        <f t="shared" si="2"/>
      </c>
    </row>
    <row r="150" ht="12.75">
      <c r="J150" s="126">
        <f t="shared" si="2"/>
      </c>
    </row>
    <row r="151" ht="12.75">
      <c r="J151" s="126">
        <f t="shared" si="2"/>
      </c>
    </row>
    <row r="152" ht="12.75">
      <c r="J152" s="126">
        <f t="shared" si="2"/>
      </c>
    </row>
    <row r="153" ht="12.75">
      <c r="J153" s="126">
        <f t="shared" si="2"/>
      </c>
    </row>
    <row r="154" ht="12.75">
      <c r="J154" s="126">
        <f t="shared" si="2"/>
      </c>
    </row>
    <row r="155" ht="12.75">
      <c r="J155" s="126">
        <f t="shared" si="2"/>
      </c>
    </row>
    <row r="156" ht="12.75">
      <c r="J156" s="126">
        <f t="shared" si="2"/>
      </c>
    </row>
    <row r="157" ht="12.75">
      <c r="J157" s="126">
        <f t="shared" si="2"/>
      </c>
    </row>
    <row r="158" ht="12.75">
      <c r="J158" s="126">
        <f t="shared" si="2"/>
      </c>
    </row>
    <row r="159" ht="12.75">
      <c r="J159" s="126">
        <f t="shared" si="2"/>
      </c>
    </row>
    <row r="160" ht="12.75">
      <c r="J160" s="126">
        <f t="shared" si="2"/>
      </c>
    </row>
    <row r="161" ht="12.75">
      <c r="J161" s="126">
        <f t="shared" si="2"/>
      </c>
    </row>
    <row r="162" ht="12.75">
      <c r="J162" s="126">
        <f t="shared" si="2"/>
      </c>
    </row>
    <row r="163" ht="12.75">
      <c r="J163" s="126">
        <f t="shared" si="2"/>
      </c>
    </row>
    <row r="164" ht="12.75">
      <c r="J164" s="126">
        <f t="shared" si="2"/>
      </c>
    </row>
    <row r="165" ht="12.75">
      <c r="J165" s="126">
        <f t="shared" si="2"/>
      </c>
    </row>
    <row r="166" ht="12.75">
      <c r="J166" s="126">
        <f t="shared" si="2"/>
      </c>
    </row>
    <row r="167" ht="12.75">
      <c r="J167" s="126">
        <f t="shared" si="2"/>
      </c>
    </row>
    <row r="168" ht="12.75">
      <c r="J168" s="126">
        <f t="shared" si="2"/>
      </c>
    </row>
    <row r="169" ht="12.75">
      <c r="J169" s="126">
        <f t="shared" si="2"/>
      </c>
    </row>
    <row r="170" ht="12.75">
      <c r="J170" s="126">
        <f t="shared" si="2"/>
      </c>
    </row>
    <row r="171" ht="12.75">
      <c r="J171" s="126">
        <f t="shared" si="2"/>
      </c>
    </row>
    <row r="172" ht="12.75">
      <c r="J172" s="126">
        <f t="shared" si="2"/>
      </c>
    </row>
    <row r="173" ht="12.75">
      <c r="J173" s="126">
        <f t="shared" si="2"/>
      </c>
    </row>
    <row r="174" ht="12.75">
      <c r="J174" s="126">
        <f t="shared" si="2"/>
      </c>
    </row>
    <row r="175" ht="12.75">
      <c r="J175" s="126">
        <f t="shared" si="2"/>
      </c>
    </row>
    <row r="176" ht="12.75">
      <c r="J176" s="126">
        <f t="shared" si="2"/>
      </c>
    </row>
    <row r="177" ht="12.75">
      <c r="J177" s="126">
        <f t="shared" si="2"/>
      </c>
    </row>
    <row r="178" ht="12.75">
      <c r="J178" s="126">
        <f t="shared" si="2"/>
      </c>
    </row>
    <row r="179" ht="12.75">
      <c r="J179" s="126">
        <f t="shared" si="2"/>
      </c>
    </row>
    <row r="180" ht="12.75">
      <c r="J180" s="126">
        <f t="shared" si="2"/>
      </c>
    </row>
    <row r="181" ht="12.75">
      <c r="J181" s="126">
        <f t="shared" si="2"/>
      </c>
    </row>
    <row r="182" ht="12.75">
      <c r="J182" s="126">
        <f t="shared" si="2"/>
      </c>
    </row>
    <row r="183" ht="12.75">
      <c r="J183" s="126">
        <f t="shared" si="2"/>
      </c>
    </row>
    <row r="184" ht="12.75">
      <c r="J184" s="126">
        <f t="shared" si="2"/>
      </c>
    </row>
    <row r="185" ht="12.75">
      <c r="J185" s="126">
        <f t="shared" si="2"/>
      </c>
    </row>
    <row r="186" ht="12.75">
      <c r="J186" s="126">
        <f t="shared" si="2"/>
      </c>
    </row>
    <row r="187" ht="12.75">
      <c r="J187" s="126">
        <f t="shared" si="2"/>
      </c>
    </row>
    <row r="188" ht="12.75">
      <c r="J188" s="126">
        <f t="shared" si="2"/>
      </c>
    </row>
    <row r="189" ht="12.75">
      <c r="J189" s="126">
        <f t="shared" si="2"/>
      </c>
    </row>
    <row r="190" ht="12.75">
      <c r="J190" s="126">
        <f t="shared" si="2"/>
      </c>
    </row>
    <row r="191" ht="12.75">
      <c r="J191" s="126">
        <f t="shared" si="2"/>
      </c>
    </row>
    <row r="192" ht="12.75">
      <c r="J192" s="126">
        <f t="shared" si="2"/>
      </c>
    </row>
    <row r="193" ht="12.75">
      <c r="J193" s="126">
        <f t="shared" si="2"/>
      </c>
    </row>
    <row r="194" ht="12.75">
      <c r="J194" s="126">
        <f t="shared" si="2"/>
      </c>
    </row>
    <row r="195" ht="12.75">
      <c r="J195" s="126">
        <f aca="true" t="shared" si="3" ref="J195:J258">IF(OR(H195=0,I195=0,),"",H195*I195)</f>
      </c>
    </row>
    <row r="196" ht="12.75">
      <c r="J196" s="126">
        <f t="shared" si="3"/>
      </c>
    </row>
    <row r="197" ht="12.75">
      <c r="J197" s="126">
        <f t="shared" si="3"/>
      </c>
    </row>
    <row r="198" ht="12.75">
      <c r="J198" s="126">
        <f t="shared" si="3"/>
      </c>
    </row>
    <row r="199" ht="12.75">
      <c r="J199" s="126">
        <f t="shared" si="3"/>
      </c>
    </row>
    <row r="200" ht="12.75">
      <c r="J200" s="126">
        <f t="shared" si="3"/>
      </c>
    </row>
    <row r="201" ht="12.75">
      <c r="J201" s="126">
        <f t="shared" si="3"/>
      </c>
    </row>
    <row r="202" ht="12.75">
      <c r="J202" s="126">
        <f t="shared" si="3"/>
      </c>
    </row>
    <row r="203" ht="12.75">
      <c r="J203" s="126">
        <f t="shared" si="3"/>
      </c>
    </row>
    <row r="204" ht="12.75">
      <c r="J204" s="126">
        <f t="shared" si="3"/>
      </c>
    </row>
    <row r="205" ht="12.75">
      <c r="J205" s="126">
        <f t="shared" si="3"/>
      </c>
    </row>
    <row r="206" ht="12.75">
      <c r="J206" s="126">
        <f t="shared" si="3"/>
      </c>
    </row>
    <row r="207" ht="12.75">
      <c r="J207" s="126">
        <f t="shared" si="3"/>
      </c>
    </row>
    <row r="208" ht="12.75">
      <c r="J208" s="126">
        <f t="shared" si="3"/>
      </c>
    </row>
    <row r="209" ht="12.75">
      <c r="J209" s="126">
        <f t="shared" si="3"/>
      </c>
    </row>
    <row r="210" ht="12.75">
      <c r="J210" s="126">
        <f t="shared" si="3"/>
      </c>
    </row>
    <row r="211" ht="12.75">
      <c r="J211" s="126">
        <f t="shared" si="3"/>
      </c>
    </row>
    <row r="212" ht="12.75">
      <c r="J212" s="126">
        <f t="shared" si="3"/>
      </c>
    </row>
    <row r="213" ht="12.75">
      <c r="J213" s="126">
        <f t="shared" si="3"/>
      </c>
    </row>
    <row r="214" ht="12.75">
      <c r="J214" s="126">
        <f t="shared" si="3"/>
      </c>
    </row>
    <row r="215" ht="12.75">
      <c r="J215" s="126">
        <f t="shared" si="3"/>
      </c>
    </row>
    <row r="216" ht="12.75">
      <c r="J216" s="126">
        <f t="shared" si="3"/>
      </c>
    </row>
    <row r="217" ht="12.75">
      <c r="J217" s="126">
        <f t="shared" si="3"/>
      </c>
    </row>
    <row r="218" ht="12.75">
      <c r="J218" s="126">
        <f t="shared" si="3"/>
      </c>
    </row>
    <row r="219" ht="12.75">
      <c r="J219" s="126">
        <f t="shared" si="3"/>
      </c>
    </row>
    <row r="220" ht="12.75">
      <c r="J220" s="126">
        <f t="shared" si="3"/>
      </c>
    </row>
    <row r="221" ht="12.75">
      <c r="J221" s="126">
        <f t="shared" si="3"/>
      </c>
    </row>
    <row r="222" ht="12.75">
      <c r="J222" s="126">
        <f t="shared" si="3"/>
      </c>
    </row>
    <row r="223" ht="12.75">
      <c r="J223" s="126">
        <f t="shared" si="3"/>
      </c>
    </row>
    <row r="224" ht="12.75">
      <c r="J224" s="126">
        <f t="shared" si="3"/>
      </c>
    </row>
    <row r="225" ht="12.75">
      <c r="J225" s="126">
        <f t="shared" si="3"/>
      </c>
    </row>
    <row r="226" ht="12.75">
      <c r="J226" s="126">
        <f t="shared" si="3"/>
      </c>
    </row>
    <row r="227" ht="12.75">
      <c r="J227" s="126">
        <f t="shared" si="3"/>
      </c>
    </row>
    <row r="228" ht="12.75">
      <c r="J228" s="126">
        <f t="shared" si="3"/>
      </c>
    </row>
    <row r="229" ht="12.75">
      <c r="J229" s="126">
        <f t="shared" si="3"/>
      </c>
    </row>
    <row r="230" ht="12.75">
      <c r="J230" s="126">
        <f t="shared" si="3"/>
      </c>
    </row>
    <row r="231" ht="12.75">
      <c r="J231" s="126">
        <f t="shared" si="3"/>
      </c>
    </row>
    <row r="232" ht="12.75">
      <c r="J232" s="126">
        <f t="shared" si="3"/>
      </c>
    </row>
    <row r="233" ht="12.75">
      <c r="J233" s="126">
        <f t="shared" si="3"/>
      </c>
    </row>
    <row r="234" ht="12.75">
      <c r="J234" s="126">
        <f t="shared" si="3"/>
      </c>
    </row>
    <row r="235" ht="12.75">
      <c r="J235" s="126">
        <f t="shared" si="3"/>
      </c>
    </row>
    <row r="236" ht="12.75">
      <c r="J236" s="126">
        <f t="shared" si="3"/>
      </c>
    </row>
    <row r="237" ht="12.75">
      <c r="J237" s="126">
        <f t="shared" si="3"/>
      </c>
    </row>
    <row r="238" ht="12.75">
      <c r="J238" s="126">
        <f t="shared" si="3"/>
      </c>
    </row>
    <row r="239" ht="12.75">
      <c r="J239" s="126">
        <f t="shared" si="3"/>
      </c>
    </row>
    <row r="240" ht="12.75">
      <c r="J240" s="126">
        <f t="shared" si="3"/>
      </c>
    </row>
    <row r="241" ht="12.75">
      <c r="J241" s="126">
        <f t="shared" si="3"/>
      </c>
    </row>
    <row r="242" ht="12.75">
      <c r="J242" s="126">
        <f t="shared" si="3"/>
      </c>
    </row>
    <row r="243" ht="12.75">
      <c r="J243" s="126">
        <f t="shared" si="3"/>
      </c>
    </row>
    <row r="244" ht="12.75">
      <c r="J244" s="126">
        <f t="shared" si="3"/>
      </c>
    </row>
    <row r="245" ht="12.75">
      <c r="J245" s="126">
        <f t="shared" si="3"/>
      </c>
    </row>
    <row r="246" ht="12.75">
      <c r="J246" s="126">
        <f t="shared" si="3"/>
      </c>
    </row>
    <row r="247" ht="12.75">
      <c r="J247" s="126">
        <f t="shared" si="3"/>
      </c>
    </row>
    <row r="248" ht="12.75">
      <c r="J248" s="126">
        <f t="shared" si="3"/>
      </c>
    </row>
    <row r="249" ht="12.75">
      <c r="J249" s="126">
        <f t="shared" si="3"/>
      </c>
    </row>
    <row r="250" ht="12.75">
      <c r="J250" s="126">
        <f t="shared" si="3"/>
      </c>
    </row>
    <row r="251" ht="12.75">
      <c r="J251" s="126">
        <f t="shared" si="3"/>
      </c>
    </row>
    <row r="252" ht="12.75">
      <c r="J252" s="126">
        <f t="shared" si="3"/>
      </c>
    </row>
    <row r="253" ht="12.75">
      <c r="J253" s="126">
        <f t="shared" si="3"/>
      </c>
    </row>
    <row r="254" ht="12.75">
      <c r="J254" s="126">
        <f t="shared" si="3"/>
      </c>
    </row>
    <row r="255" ht="12.75">
      <c r="J255" s="126">
        <f t="shared" si="3"/>
      </c>
    </row>
    <row r="256" ht="12.75">
      <c r="J256" s="126">
        <f t="shared" si="3"/>
      </c>
    </row>
    <row r="257" ht="12.75">
      <c r="J257" s="126">
        <f t="shared" si="3"/>
      </c>
    </row>
    <row r="258" ht="12.75">
      <c r="J258" s="126">
        <f t="shared" si="3"/>
      </c>
    </row>
    <row r="259" ht="12.75">
      <c r="J259" s="126">
        <f aca="true" t="shared" si="4" ref="J259:J322">IF(OR(H259=0,I259=0,),"",H259*I259)</f>
      </c>
    </row>
    <row r="260" ht="12.75">
      <c r="J260" s="126">
        <f t="shared" si="4"/>
      </c>
    </row>
    <row r="261" ht="12.75">
      <c r="J261" s="126">
        <f t="shared" si="4"/>
      </c>
    </row>
    <row r="262" ht="12.75">
      <c r="J262" s="126">
        <f t="shared" si="4"/>
      </c>
    </row>
    <row r="263" ht="12.75">
      <c r="J263" s="126">
        <f t="shared" si="4"/>
      </c>
    </row>
    <row r="264" ht="12.75">
      <c r="J264" s="126">
        <f t="shared" si="4"/>
      </c>
    </row>
    <row r="265" ht="12.75">
      <c r="J265" s="126">
        <f t="shared" si="4"/>
      </c>
    </row>
    <row r="266" ht="12.75">
      <c r="J266" s="126">
        <f t="shared" si="4"/>
      </c>
    </row>
    <row r="267" ht="12.75">
      <c r="J267" s="126">
        <f t="shared" si="4"/>
      </c>
    </row>
    <row r="268" ht="12.75">
      <c r="J268" s="126">
        <f t="shared" si="4"/>
      </c>
    </row>
    <row r="269" ht="12.75">
      <c r="J269" s="126">
        <f t="shared" si="4"/>
      </c>
    </row>
    <row r="270" ht="12.75">
      <c r="J270" s="126">
        <f t="shared" si="4"/>
      </c>
    </row>
    <row r="271" ht="12.75">
      <c r="J271" s="126">
        <f t="shared" si="4"/>
      </c>
    </row>
    <row r="272" ht="12.75">
      <c r="J272" s="126">
        <f t="shared" si="4"/>
      </c>
    </row>
    <row r="273" ht="12.75">
      <c r="J273" s="126">
        <f t="shared" si="4"/>
      </c>
    </row>
    <row r="274" ht="12.75">
      <c r="J274" s="126">
        <f t="shared" si="4"/>
      </c>
    </row>
    <row r="275" ht="12.75">
      <c r="J275" s="126">
        <f t="shared" si="4"/>
      </c>
    </row>
    <row r="276" ht="12.75">
      <c r="J276" s="126">
        <f t="shared" si="4"/>
      </c>
    </row>
    <row r="277" ht="12.75">
      <c r="J277" s="126">
        <f t="shared" si="4"/>
      </c>
    </row>
    <row r="278" ht="12.75">
      <c r="J278" s="126">
        <f t="shared" si="4"/>
      </c>
    </row>
    <row r="279" ht="12.75">
      <c r="J279" s="126">
        <f t="shared" si="4"/>
      </c>
    </row>
    <row r="280" ht="12.75">
      <c r="J280" s="126">
        <f t="shared" si="4"/>
      </c>
    </row>
    <row r="281" ht="12.75">
      <c r="J281" s="126">
        <f t="shared" si="4"/>
      </c>
    </row>
    <row r="282" ht="12.75">
      <c r="J282" s="126">
        <f t="shared" si="4"/>
      </c>
    </row>
    <row r="283" ht="12.75">
      <c r="J283" s="126">
        <f t="shared" si="4"/>
      </c>
    </row>
    <row r="284" ht="12.75">
      <c r="J284" s="126">
        <f t="shared" si="4"/>
      </c>
    </row>
    <row r="285" ht="12.75">
      <c r="J285" s="126">
        <f t="shared" si="4"/>
      </c>
    </row>
    <row r="286" ht="12.75">
      <c r="J286" s="126">
        <f t="shared" si="4"/>
      </c>
    </row>
    <row r="287" ht="12.75">
      <c r="J287" s="126">
        <f t="shared" si="4"/>
      </c>
    </row>
    <row r="288" ht="12.75">
      <c r="J288" s="126">
        <f t="shared" si="4"/>
      </c>
    </row>
    <row r="289" ht="12.75">
      <c r="J289" s="126">
        <f t="shared" si="4"/>
      </c>
    </row>
    <row r="290" ht="12.75">
      <c r="J290" s="126">
        <f t="shared" si="4"/>
      </c>
    </row>
    <row r="291" ht="12.75">
      <c r="J291" s="126">
        <f t="shared" si="4"/>
      </c>
    </row>
    <row r="292" ht="12.75">
      <c r="J292" s="126">
        <f t="shared" si="4"/>
      </c>
    </row>
    <row r="293" ht="12.75">
      <c r="J293" s="126">
        <f t="shared" si="4"/>
      </c>
    </row>
    <row r="294" ht="12.75">
      <c r="J294" s="126">
        <f t="shared" si="4"/>
      </c>
    </row>
    <row r="295" ht="12.75">
      <c r="J295" s="126">
        <f t="shared" si="4"/>
      </c>
    </row>
    <row r="296" ht="12.75">
      <c r="J296" s="126">
        <f t="shared" si="4"/>
      </c>
    </row>
    <row r="297" ht="12.75">
      <c r="J297" s="126">
        <f t="shared" si="4"/>
      </c>
    </row>
    <row r="298" ht="12.75">
      <c r="J298" s="126">
        <f t="shared" si="4"/>
      </c>
    </row>
    <row r="299" ht="12.75">
      <c r="J299" s="126">
        <f t="shared" si="4"/>
      </c>
    </row>
    <row r="300" ht="12.75">
      <c r="J300" s="126">
        <f t="shared" si="4"/>
      </c>
    </row>
    <row r="301" ht="12.75">
      <c r="J301" s="126">
        <f t="shared" si="4"/>
      </c>
    </row>
    <row r="302" ht="12.75">
      <c r="J302" s="126">
        <f t="shared" si="4"/>
      </c>
    </row>
    <row r="303" ht="12.75">
      <c r="J303" s="126">
        <f t="shared" si="4"/>
      </c>
    </row>
    <row r="304" ht="12.75">
      <c r="J304" s="126">
        <f t="shared" si="4"/>
      </c>
    </row>
    <row r="305" ht="12.75">
      <c r="J305" s="126">
        <f t="shared" si="4"/>
      </c>
    </row>
    <row r="306" ht="12.75">
      <c r="J306" s="126">
        <f t="shared" si="4"/>
      </c>
    </row>
    <row r="307" ht="12.75">
      <c r="J307" s="126">
        <f t="shared" si="4"/>
      </c>
    </row>
    <row r="308" ht="12.75">
      <c r="J308" s="126">
        <f t="shared" si="4"/>
      </c>
    </row>
    <row r="309" ht="12.75">
      <c r="J309" s="126">
        <f t="shared" si="4"/>
      </c>
    </row>
    <row r="310" ht="12.75">
      <c r="J310" s="126">
        <f t="shared" si="4"/>
      </c>
    </row>
    <row r="311" ht="12.75">
      <c r="J311" s="126">
        <f t="shared" si="4"/>
      </c>
    </row>
    <row r="312" ht="12.75">
      <c r="J312" s="126">
        <f t="shared" si="4"/>
      </c>
    </row>
    <row r="313" ht="12.75">
      <c r="J313" s="126">
        <f t="shared" si="4"/>
      </c>
    </row>
    <row r="314" ht="12.75">
      <c r="J314" s="126">
        <f t="shared" si="4"/>
      </c>
    </row>
    <row r="315" ht="12.75">
      <c r="J315" s="126">
        <f t="shared" si="4"/>
      </c>
    </row>
    <row r="316" ht="12.75">
      <c r="J316" s="126">
        <f t="shared" si="4"/>
      </c>
    </row>
    <row r="317" ht="12.75">
      <c r="J317" s="126">
        <f t="shared" si="4"/>
      </c>
    </row>
    <row r="318" ht="12.75">
      <c r="J318" s="126">
        <f t="shared" si="4"/>
      </c>
    </row>
    <row r="319" ht="12.75">
      <c r="J319" s="126">
        <f t="shared" si="4"/>
      </c>
    </row>
    <row r="320" ht="12.75">
      <c r="J320" s="126">
        <f t="shared" si="4"/>
      </c>
    </row>
    <row r="321" ht="12.75">
      <c r="J321" s="126">
        <f t="shared" si="4"/>
      </c>
    </row>
    <row r="322" ht="12.75">
      <c r="J322" s="126">
        <f t="shared" si="4"/>
      </c>
    </row>
    <row r="323" ht="12.75">
      <c r="J323" s="126">
        <f aca="true" t="shared" si="5" ref="J323:J386">IF(OR(H323=0,I323=0,),"",H323*I323)</f>
      </c>
    </row>
    <row r="324" ht="12.75">
      <c r="J324" s="126">
        <f t="shared" si="5"/>
      </c>
    </row>
    <row r="325" ht="12.75">
      <c r="J325" s="126">
        <f t="shared" si="5"/>
      </c>
    </row>
    <row r="326" ht="12.75">
      <c r="J326" s="126">
        <f t="shared" si="5"/>
      </c>
    </row>
    <row r="327" ht="12.75">
      <c r="J327" s="126">
        <f t="shared" si="5"/>
      </c>
    </row>
    <row r="328" ht="12.75">
      <c r="J328" s="126">
        <f t="shared" si="5"/>
      </c>
    </row>
    <row r="329" ht="12.75">
      <c r="J329" s="126">
        <f t="shared" si="5"/>
      </c>
    </row>
    <row r="330" ht="12.75">
      <c r="J330" s="126">
        <f t="shared" si="5"/>
      </c>
    </row>
    <row r="331" ht="12.75">
      <c r="J331" s="126">
        <f t="shared" si="5"/>
      </c>
    </row>
    <row r="332" ht="12.75">
      <c r="J332" s="126">
        <f t="shared" si="5"/>
      </c>
    </row>
    <row r="333" ht="12.75">
      <c r="J333" s="126">
        <f t="shared" si="5"/>
      </c>
    </row>
    <row r="334" ht="12.75">
      <c r="J334" s="126">
        <f t="shared" si="5"/>
      </c>
    </row>
    <row r="335" ht="12.75">
      <c r="J335" s="126">
        <f t="shared" si="5"/>
      </c>
    </row>
    <row r="336" ht="12.75">
      <c r="J336" s="126">
        <f t="shared" si="5"/>
      </c>
    </row>
    <row r="337" ht="12.75">
      <c r="J337" s="126">
        <f t="shared" si="5"/>
      </c>
    </row>
    <row r="338" ht="12.75">
      <c r="J338" s="126">
        <f t="shared" si="5"/>
      </c>
    </row>
    <row r="339" ht="12.75">
      <c r="J339" s="126">
        <f t="shared" si="5"/>
      </c>
    </row>
    <row r="340" ht="12.75">
      <c r="J340" s="126">
        <f t="shared" si="5"/>
      </c>
    </row>
    <row r="341" ht="12.75">
      <c r="J341" s="126">
        <f t="shared" si="5"/>
      </c>
    </row>
    <row r="342" ht="12.75">
      <c r="J342" s="126">
        <f t="shared" si="5"/>
      </c>
    </row>
    <row r="343" ht="12.75">
      <c r="J343" s="126">
        <f t="shared" si="5"/>
      </c>
    </row>
    <row r="344" ht="12.75">
      <c r="J344" s="126">
        <f t="shared" si="5"/>
      </c>
    </row>
    <row r="345" ht="12.75">
      <c r="J345" s="126">
        <f t="shared" si="5"/>
      </c>
    </row>
    <row r="346" ht="12.75">
      <c r="J346" s="126">
        <f t="shared" si="5"/>
      </c>
    </row>
    <row r="347" ht="12.75">
      <c r="J347" s="126">
        <f t="shared" si="5"/>
      </c>
    </row>
    <row r="348" ht="12.75">
      <c r="J348" s="126">
        <f t="shared" si="5"/>
      </c>
    </row>
    <row r="349" ht="12.75">
      <c r="J349" s="126">
        <f t="shared" si="5"/>
      </c>
    </row>
    <row r="350" ht="12.75">
      <c r="J350" s="126">
        <f t="shared" si="5"/>
      </c>
    </row>
    <row r="351" ht="12.75">
      <c r="J351" s="126">
        <f t="shared" si="5"/>
      </c>
    </row>
    <row r="352" ht="12.75">
      <c r="J352" s="126">
        <f t="shared" si="5"/>
      </c>
    </row>
    <row r="353" ht="12.75">
      <c r="J353" s="126">
        <f t="shared" si="5"/>
      </c>
    </row>
    <row r="354" ht="12.75">
      <c r="J354" s="126">
        <f t="shared" si="5"/>
      </c>
    </row>
    <row r="355" ht="12.75">
      <c r="J355" s="126">
        <f t="shared" si="5"/>
      </c>
    </row>
    <row r="356" ht="12.75">
      <c r="J356" s="126">
        <f t="shared" si="5"/>
      </c>
    </row>
    <row r="357" ht="12.75">
      <c r="J357" s="126">
        <f t="shared" si="5"/>
      </c>
    </row>
    <row r="358" ht="12.75">
      <c r="J358" s="126">
        <f t="shared" si="5"/>
      </c>
    </row>
    <row r="359" ht="12.75">
      <c r="J359" s="126">
        <f t="shared" si="5"/>
      </c>
    </row>
    <row r="360" ht="12.75">
      <c r="J360" s="126">
        <f t="shared" si="5"/>
      </c>
    </row>
    <row r="361" ht="12.75">
      <c r="J361" s="126">
        <f t="shared" si="5"/>
      </c>
    </row>
    <row r="362" ht="12.75">
      <c r="J362" s="126">
        <f t="shared" si="5"/>
      </c>
    </row>
    <row r="363" ht="12.75">
      <c r="J363" s="126">
        <f t="shared" si="5"/>
      </c>
    </row>
    <row r="364" ht="12.75">
      <c r="J364" s="126">
        <f t="shared" si="5"/>
      </c>
    </row>
    <row r="365" ht="12.75">
      <c r="J365" s="126">
        <f t="shared" si="5"/>
      </c>
    </row>
    <row r="366" ht="12.75">
      <c r="J366" s="126">
        <f t="shared" si="5"/>
      </c>
    </row>
    <row r="367" ht="12.75">
      <c r="J367" s="126">
        <f t="shared" si="5"/>
      </c>
    </row>
    <row r="368" ht="12.75">
      <c r="J368" s="126">
        <f t="shared" si="5"/>
      </c>
    </row>
    <row r="369" ht="12.75">
      <c r="J369" s="126">
        <f t="shared" si="5"/>
      </c>
    </row>
    <row r="370" ht="12.75">
      <c r="J370" s="126">
        <f t="shared" si="5"/>
      </c>
    </row>
    <row r="371" ht="12.75">
      <c r="J371" s="126">
        <f t="shared" si="5"/>
      </c>
    </row>
    <row r="372" ht="12.75">
      <c r="J372" s="126">
        <f t="shared" si="5"/>
      </c>
    </row>
    <row r="373" ht="12.75">
      <c r="J373" s="126">
        <f t="shared" si="5"/>
      </c>
    </row>
    <row r="374" ht="12.75">
      <c r="J374" s="126">
        <f t="shared" si="5"/>
      </c>
    </row>
    <row r="375" ht="12.75">
      <c r="J375" s="126">
        <f t="shared" si="5"/>
      </c>
    </row>
    <row r="376" ht="12.75">
      <c r="J376" s="126">
        <f t="shared" si="5"/>
      </c>
    </row>
    <row r="377" ht="12.75">
      <c r="J377" s="126">
        <f t="shared" si="5"/>
      </c>
    </row>
    <row r="378" ht="12.75">
      <c r="J378" s="126">
        <f t="shared" si="5"/>
      </c>
    </row>
    <row r="379" ht="12.75">
      <c r="J379" s="126">
        <f t="shared" si="5"/>
      </c>
    </row>
    <row r="380" ht="12.75">
      <c r="J380" s="126">
        <f t="shared" si="5"/>
      </c>
    </row>
    <row r="381" ht="12.75">
      <c r="J381" s="126">
        <f t="shared" si="5"/>
      </c>
    </row>
    <row r="382" ht="12.75">
      <c r="J382" s="126">
        <f t="shared" si="5"/>
      </c>
    </row>
    <row r="383" ht="12.75">
      <c r="J383" s="126">
        <f t="shared" si="5"/>
      </c>
    </row>
    <row r="384" ht="12.75">
      <c r="J384" s="126">
        <f t="shared" si="5"/>
      </c>
    </row>
    <row r="385" ht="12.75">
      <c r="J385" s="126">
        <f t="shared" si="5"/>
      </c>
    </row>
    <row r="386" ht="12.75">
      <c r="J386" s="126">
        <f t="shared" si="5"/>
      </c>
    </row>
    <row r="387" ht="12.75">
      <c r="J387" s="126">
        <f aca="true" t="shared" si="6" ref="J387:J450">IF(OR(H387=0,I387=0,),"",H387*I387)</f>
      </c>
    </row>
    <row r="388" ht="12.75">
      <c r="J388" s="126">
        <f t="shared" si="6"/>
      </c>
    </row>
    <row r="389" ht="12.75">
      <c r="J389" s="126">
        <f t="shared" si="6"/>
      </c>
    </row>
    <row r="390" ht="12.75">
      <c r="J390" s="126">
        <f t="shared" si="6"/>
      </c>
    </row>
    <row r="391" ht="12.75">
      <c r="J391" s="126">
        <f t="shared" si="6"/>
      </c>
    </row>
    <row r="392" ht="12.75">
      <c r="J392" s="126">
        <f t="shared" si="6"/>
      </c>
    </row>
    <row r="393" ht="12.75">
      <c r="J393" s="126">
        <f t="shared" si="6"/>
      </c>
    </row>
    <row r="394" ht="12.75">
      <c r="J394" s="126">
        <f t="shared" si="6"/>
      </c>
    </row>
    <row r="395" ht="12.75">
      <c r="J395" s="126">
        <f t="shared" si="6"/>
      </c>
    </row>
    <row r="396" ht="12.75">
      <c r="J396" s="126">
        <f t="shared" si="6"/>
      </c>
    </row>
    <row r="397" ht="12.75">
      <c r="J397" s="126">
        <f t="shared" si="6"/>
      </c>
    </row>
    <row r="398" ht="12.75">
      <c r="J398" s="126">
        <f t="shared" si="6"/>
      </c>
    </row>
    <row r="399" ht="12.75">
      <c r="J399" s="126">
        <f t="shared" si="6"/>
      </c>
    </row>
    <row r="400" ht="12.75">
      <c r="J400" s="126">
        <f t="shared" si="6"/>
      </c>
    </row>
    <row r="401" ht="12.75">
      <c r="J401" s="126">
        <f t="shared" si="6"/>
      </c>
    </row>
    <row r="402" ht="12.75">
      <c r="J402" s="126">
        <f t="shared" si="6"/>
      </c>
    </row>
    <row r="403" ht="12.75">
      <c r="J403" s="126">
        <f t="shared" si="6"/>
      </c>
    </row>
    <row r="404" ht="12.75">
      <c r="J404" s="126">
        <f t="shared" si="6"/>
      </c>
    </row>
    <row r="405" ht="12.75">
      <c r="J405" s="126">
        <f t="shared" si="6"/>
      </c>
    </row>
    <row r="406" ht="12.75">
      <c r="J406" s="126">
        <f t="shared" si="6"/>
      </c>
    </row>
    <row r="407" ht="12.75">
      <c r="J407" s="126">
        <f t="shared" si="6"/>
      </c>
    </row>
    <row r="408" ht="12.75">
      <c r="J408" s="126">
        <f t="shared" si="6"/>
      </c>
    </row>
    <row r="409" ht="12.75">
      <c r="J409" s="126">
        <f t="shared" si="6"/>
      </c>
    </row>
    <row r="410" ht="12.75">
      <c r="J410" s="126">
        <f t="shared" si="6"/>
      </c>
    </row>
    <row r="411" ht="12.75">
      <c r="J411" s="126">
        <f t="shared" si="6"/>
      </c>
    </row>
    <row r="412" ht="12.75">
      <c r="J412" s="126">
        <f t="shared" si="6"/>
      </c>
    </row>
    <row r="413" ht="12.75">
      <c r="J413" s="126">
        <f t="shared" si="6"/>
      </c>
    </row>
    <row r="414" ht="12.75">
      <c r="J414" s="126">
        <f t="shared" si="6"/>
      </c>
    </row>
    <row r="415" ht="12.75">
      <c r="J415" s="126">
        <f t="shared" si="6"/>
      </c>
    </row>
    <row r="416" ht="12.75">
      <c r="J416" s="126">
        <f t="shared" si="6"/>
      </c>
    </row>
    <row r="417" ht="12.75">
      <c r="J417" s="126">
        <f t="shared" si="6"/>
      </c>
    </row>
    <row r="418" ht="12.75">
      <c r="J418" s="126">
        <f t="shared" si="6"/>
      </c>
    </row>
    <row r="419" ht="12.75">
      <c r="J419" s="126">
        <f t="shared" si="6"/>
      </c>
    </row>
    <row r="420" ht="12.75">
      <c r="J420" s="126">
        <f t="shared" si="6"/>
      </c>
    </row>
    <row r="421" ht="12.75">
      <c r="J421" s="126">
        <f t="shared" si="6"/>
      </c>
    </row>
    <row r="422" ht="12.75">
      <c r="J422" s="126">
        <f t="shared" si="6"/>
      </c>
    </row>
    <row r="423" ht="12.75">
      <c r="J423" s="126">
        <f t="shared" si="6"/>
      </c>
    </row>
    <row r="424" ht="12.75">
      <c r="J424" s="126">
        <f t="shared" si="6"/>
      </c>
    </row>
    <row r="425" ht="12.75">
      <c r="J425" s="126">
        <f t="shared" si="6"/>
      </c>
    </row>
    <row r="426" ht="12.75">
      <c r="J426" s="126">
        <f t="shared" si="6"/>
      </c>
    </row>
    <row r="427" ht="12.75">
      <c r="J427" s="126">
        <f t="shared" si="6"/>
      </c>
    </row>
    <row r="428" ht="12.75">
      <c r="J428" s="126">
        <f t="shared" si="6"/>
      </c>
    </row>
    <row r="429" ht="12.75">
      <c r="J429" s="126">
        <f t="shared" si="6"/>
      </c>
    </row>
    <row r="430" ht="12.75">
      <c r="J430" s="126">
        <f t="shared" si="6"/>
      </c>
    </row>
    <row r="431" ht="12.75">
      <c r="J431" s="126">
        <f t="shared" si="6"/>
      </c>
    </row>
    <row r="432" ht="12.75">
      <c r="J432" s="126">
        <f t="shared" si="6"/>
      </c>
    </row>
    <row r="433" ht="12.75">
      <c r="J433" s="126">
        <f t="shared" si="6"/>
      </c>
    </row>
    <row r="434" ht="12.75">
      <c r="J434" s="126">
        <f t="shared" si="6"/>
      </c>
    </row>
    <row r="435" ht="12.75">
      <c r="J435" s="126">
        <f t="shared" si="6"/>
      </c>
    </row>
    <row r="436" ht="12.75">
      <c r="J436" s="126">
        <f t="shared" si="6"/>
      </c>
    </row>
    <row r="437" ht="12.75">
      <c r="J437" s="126">
        <f t="shared" si="6"/>
      </c>
    </row>
    <row r="438" ht="12.75">
      <c r="J438" s="126">
        <f t="shared" si="6"/>
      </c>
    </row>
    <row r="439" ht="12.75">
      <c r="J439" s="126">
        <f t="shared" si="6"/>
      </c>
    </row>
    <row r="440" ht="12.75">
      <c r="J440" s="126">
        <f t="shared" si="6"/>
      </c>
    </row>
    <row r="441" ht="12.75">
      <c r="J441" s="126">
        <f t="shared" si="6"/>
      </c>
    </row>
    <row r="442" ht="12.75">
      <c r="J442" s="126">
        <f t="shared" si="6"/>
      </c>
    </row>
    <row r="443" ht="12.75">
      <c r="J443" s="126">
        <f t="shared" si="6"/>
      </c>
    </row>
    <row r="444" ht="12.75">
      <c r="J444" s="126">
        <f t="shared" si="6"/>
      </c>
    </row>
    <row r="445" ht="12.75">
      <c r="J445" s="126">
        <f t="shared" si="6"/>
      </c>
    </row>
    <row r="446" ht="12.75">
      <c r="J446" s="126">
        <f t="shared" si="6"/>
      </c>
    </row>
    <row r="447" ht="12.75">
      <c r="J447" s="126">
        <f t="shared" si="6"/>
      </c>
    </row>
    <row r="448" ht="12.75">
      <c r="J448" s="126">
        <f t="shared" si="6"/>
      </c>
    </row>
    <row r="449" ht="12.75">
      <c r="J449" s="126">
        <f t="shared" si="6"/>
      </c>
    </row>
    <row r="450" ht="12.75">
      <c r="J450" s="126">
        <f t="shared" si="6"/>
      </c>
    </row>
    <row r="451" ht="12.75">
      <c r="J451" s="126">
        <f aca="true" t="shared" si="7" ref="J451:J514">IF(OR(H451=0,I451=0,),"",H451*I451)</f>
      </c>
    </row>
    <row r="452" ht="12.75">
      <c r="J452" s="126">
        <f t="shared" si="7"/>
      </c>
    </row>
    <row r="453" ht="12.75">
      <c r="J453" s="126">
        <f t="shared" si="7"/>
      </c>
    </row>
    <row r="454" ht="12.75">
      <c r="J454" s="126">
        <f t="shared" si="7"/>
      </c>
    </row>
    <row r="455" ht="12.75">
      <c r="J455" s="126">
        <f t="shared" si="7"/>
      </c>
    </row>
    <row r="456" ht="12.75">
      <c r="J456" s="126">
        <f t="shared" si="7"/>
      </c>
    </row>
    <row r="457" ht="12.75">
      <c r="J457" s="126">
        <f t="shared" si="7"/>
      </c>
    </row>
    <row r="458" ht="12.75">
      <c r="J458" s="126">
        <f t="shared" si="7"/>
      </c>
    </row>
    <row r="459" ht="12.75">
      <c r="J459" s="126">
        <f t="shared" si="7"/>
      </c>
    </row>
    <row r="460" ht="12.75">
      <c r="J460" s="126">
        <f t="shared" si="7"/>
      </c>
    </row>
    <row r="461" ht="12.75">
      <c r="J461" s="126">
        <f t="shared" si="7"/>
      </c>
    </row>
    <row r="462" ht="12.75">
      <c r="J462" s="126">
        <f t="shared" si="7"/>
      </c>
    </row>
    <row r="463" ht="12.75">
      <c r="J463" s="126">
        <f t="shared" si="7"/>
      </c>
    </row>
    <row r="464" ht="12.75">
      <c r="J464" s="126">
        <f t="shared" si="7"/>
      </c>
    </row>
    <row r="465" ht="12.75">
      <c r="J465" s="126">
        <f t="shared" si="7"/>
      </c>
    </row>
    <row r="466" ht="12.75">
      <c r="J466" s="126">
        <f t="shared" si="7"/>
      </c>
    </row>
    <row r="467" ht="12.75">
      <c r="J467" s="126">
        <f t="shared" si="7"/>
      </c>
    </row>
    <row r="468" ht="12.75">
      <c r="J468" s="126">
        <f t="shared" si="7"/>
      </c>
    </row>
    <row r="469" ht="12.75">
      <c r="J469" s="126">
        <f t="shared" si="7"/>
      </c>
    </row>
    <row r="470" ht="12.75">
      <c r="J470" s="126">
        <f t="shared" si="7"/>
      </c>
    </row>
    <row r="471" ht="12.75">
      <c r="J471" s="126">
        <f t="shared" si="7"/>
      </c>
    </row>
    <row r="472" ht="12.75">
      <c r="J472" s="126">
        <f t="shared" si="7"/>
      </c>
    </row>
    <row r="473" ht="12.75">
      <c r="J473" s="126">
        <f t="shared" si="7"/>
      </c>
    </row>
    <row r="474" ht="12.75">
      <c r="J474" s="126">
        <f t="shared" si="7"/>
      </c>
    </row>
    <row r="475" ht="12.75">
      <c r="J475" s="126">
        <f t="shared" si="7"/>
      </c>
    </row>
    <row r="476" ht="12.75">
      <c r="J476" s="126">
        <f t="shared" si="7"/>
      </c>
    </row>
    <row r="477" ht="12.75">
      <c r="J477" s="126">
        <f t="shared" si="7"/>
      </c>
    </row>
    <row r="478" ht="12.75">
      <c r="J478" s="126">
        <f t="shared" si="7"/>
      </c>
    </row>
    <row r="479" ht="12.75">
      <c r="J479" s="126">
        <f t="shared" si="7"/>
      </c>
    </row>
    <row r="480" ht="12.75">
      <c r="J480" s="126">
        <f t="shared" si="7"/>
      </c>
    </row>
    <row r="481" ht="12.75">
      <c r="J481" s="126">
        <f t="shared" si="7"/>
      </c>
    </row>
    <row r="482" ht="12.75">
      <c r="J482" s="126">
        <f t="shared" si="7"/>
      </c>
    </row>
    <row r="483" ht="12.75">
      <c r="J483" s="126">
        <f t="shared" si="7"/>
      </c>
    </row>
    <row r="484" ht="12.75">
      <c r="J484" s="126">
        <f t="shared" si="7"/>
      </c>
    </row>
    <row r="485" ht="12.75">
      <c r="J485" s="126">
        <f t="shared" si="7"/>
      </c>
    </row>
    <row r="486" ht="12.75">
      <c r="J486" s="126">
        <f t="shared" si="7"/>
      </c>
    </row>
    <row r="487" ht="12.75">
      <c r="J487" s="126">
        <f t="shared" si="7"/>
      </c>
    </row>
    <row r="488" ht="12.75">
      <c r="J488" s="126">
        <f t="shared" si="7"/>
      </c>
    </row>
    <row r="489" ht="12.75">
      <c r="J489" s="126">
        <f t="shared" si="7"/>
      </c>
    </row>
    <row r="490" ht="12.75">
      <c r="J490" s="126">
        <f t="shared" si="7"/>
      </c>
    </row>
    <row r="491" ht="12.75">
      <c r="J491" s="126">
        <f t="shared" si="7"/>
      </c>
    </row>
    <row r="492" ht="12.75">
      <c r="J492" s="126">
        <f t="shared" si="7"/>
      </c>
    </row>
    <row r="493" ht="12.75">
      <c r="J493" s="126">
        <f t="shared" si="7"/>
      </c>
    </row>
    <row r="494" ht="12.75">
      <c r="J494" s="126">
        <f t="shared" si="7"/>
      </c>
    </row>
    <row r="495" ht="12.75">
      <c r="J495" s="126">
        <f t="shared" si="7"/>
      </c>
    </row>
    <row r="496" ht="12.75">
      <c r="J496" s="126">
        <f t="shared" si="7"/>
      </c>
    </row>
    <row r="497" ht="12.75">
      <c r="J497" s="126">
        <f t="shared" si="7"/>
      </c>
    </row>
    <row r="498" ht="12.75">
      <c r="J498" s="126">
        <f t="shared" si="7"/>
      </c>
    </row>
    <row r="499" ht="12.75">
      <c r="J499" s="126">
        <f t="shared" si="7"/>
      </c>
    </row>
    <row r="500" ht="12.75">
      <c r="J500" s="126">
        <f t="shared" si="7"/>
      </c>
    </row>
    <row r="501" ht="12.75">
      <c r="J501" s="126">
        <f t="shared" si="7"/>
      </c>
    </row>
    <row r="502" ht="12.75">
      <c r="J502" s="126">
        <f t="shared" si="7"/>
      </c>
    </row>
    <row r="503" ht="12.75">
      <c r="J503" s="126">
        <f t="shared" si="7"/>
      </c>
    </row>
    <row r="504" ht="12.75">
      <c r="J504" s="126">
        <f t="shared" si="7"/>
      </c>
    </row>
    <row r="505" ht="12.75">
      <c r="J505" s="126">
        <f t="shared" si="7"/>
      </c>
    </row>
    <row r="506" ht="12.75">
      <c r="J506" s="126">
        <f t="shared" si="7"/>
      </c>
    </row>
    <row r="507" ht="12.75">
      <c r="J507" s="126">
        <f t="shared" si="7"/>
      </c>
    </row>
    <row r="508" ht="12.75">
      <c r="J508" s="126">
        <f t="shared" si="7"/>
      </c>
    </row>
    <row r="509" ht="12.75">
      <c r="J509" s="126">
        <f t="shared" si="7"/>
      </c>
    </row>
    <row r="510" ht="12.75">
      <c r="J510" s="126">
        <f t="shared" si="7"/>
      </c>
    </row>
    <row r="511" ht="12.75">
      <c r="J511" s="126">
        <f t="shared" si="7"/>
      </c>
    </row>
    <row r="512" ht="12.75">
      <c r="J512" s="126">
        <f t="shared" si="7"/>
      </c>
    </row>
    <row r="513" ht="12.75">
      <c r="J513" s="126">
        <f t="shared" si="7"/>
      </c>
    </row>
    <row r="514" ht="12.75">
      <c r="J514" s="126">
        <f t="shared" si="7"/>
      </c>
    </row>
    <row r="515" ht="12.75">
      <c r="J515" s="126">
        <f aca="true" t="shared" si="8" ref="J515:J578">IF(OR(H515=0,I515=0,),"",H515*I515)</f>
      </c>
    </row>
    <row r="516" ht="12.75">
      <c r="J516" s="126">
        <f t="shared" si="8"/>
      </c>
    </row>
    <row r="517" ht="12.75">
      <c r="J517" s="126">
        <f t="shared" si="8"/>
      </c>
    </row>
    <row r="518" ht="12.75">
      <c r="J518" s="126">
        <f t="shared" si="8"/>
      </c>
    </row>
    <row r="519" ht="12.75">
      <c r="J519" s="126">
        <f t="shared" si="8"/>
      </c>
    </row>
    <row r="520" ht="12.75">
      <c r="J520" s="126">
        <f t="shared" si="8"/>
      </c>
    </row>
    <row r="521" ht="12.75">
      <c r="J521" s="126">
        <f t="shared" si="8"/>
      </c>
    </row>
    <row r="522" ht="12.75">
      <c r="J522" s="126">
        <f t="shared" si="8"/>
      </c>
    </row>
    <row r="523" ht="12.75">
      <c r="J523" s="126">
        <f t="shared" si="8"/>
      </c>
    </row>
    <row r="524" ht="12.75">
      <c r="J524" s="126">
        <f t="shared" si="8"/>
      </c>
    </row>
    <row r="525" ht="12.75">
      <c r="J525" s="126">
        <f t="shared" si="8"/>
      </c>
    </row>
    <row r="526" ht="12.75">
      <c r="J526" s="126">
        <f t="shared" si="8"/>
      </c>
    </row>
    <row r="527" ht="12.75">
      <c r="J527" s="126">
        <f t="shared" si="8"/>
      </c>
    </row>
    <row r="528" ht="12.75">
      <c r="J528" s="126">
        <f t="shared" si="8"/>
      </c>
    </row>
    <row r="529" ht="12.75">
      <c r="J529" s="126">
        <f t="shared" si="8"/>
      </c>
    </row>
    <row r="530" ht="12.75">
      <c r="J530" s="126">
        <f t="shared" si="8"/>
      </c>
    </row>
    <row r="531" ht="12.75">
      <c r="J531" s="126">
        <f t="shared" si="8"/>
      </c>
    </row>
    <row r="532" ht="12.75">
      <c r="J532" s="126">
        <f t="shared" si="8"/>
      </c>
    </row>
    <row r="533" ht="12.75">
      <c r="J533" s="126">
        <f t="shared" si="8"/>
      </c>
    </row>
    <row r="534" ht="12.75">
      <c r="J534" s="126">
        <f t="shared" si="8"/>
      </c>
    </row>
    <row r="535" ht="12.75">
      <c r="J535" s="126">
        <f t="shared" si="8"/>
      </c>
    </row>
    <row r="536" ht="12.75">
      <c r="J536" s="126">
        <f t="shared" si="8"/>
      </c>
    </row>
    <row r="537" ht="12.75">
      <c r="J537" s="126">
        <f t="shared" si="8"/>
      </c>
    </row>
    <row r="538" ht="12.75">
      <c r="J538" s="126">
        <f t="shared" si="8"/>
      </c>
    </row>
    <row r="539" ht="12.75">
      <c r="J539" s="126">
        <f t="shared" si="8"/>
      </c>
    </row>
    <row r="540" ht="12.75">
      <c r="J540" s="126">
        <f t="shared" si="8"/>
      </c>
    </row>
    <row r="541" ht="12.75">
      <c r="J541" s="126">
        <f t="shared" si="8"/>
      </c>
    </row>
    <row r="542" ht="12.75">
      <c r="J542" s="126">
        <f t="shared" si="8"/>
      </c>
    </row>
    <row r="543" ht="12.75">
      <c r="J543" s="126">
        <f t="shared" si="8"/>
      </c>
    </row>
    <row r="544" ht="12.75">
      <c r="J544" s="126">
        <f t="shared" si="8"/>
      </c>
    </row>
    <row r="545" ht="12.75">
      <c r="J545" s="126">
        <f t="shared" si="8"/>
      </c>
    </row>
    <row r="546" ht="12.75">
      <c r="J546" s="126">
        <f t="shared" si="8"/>
      </c>
    </row>
    <row r="547" ht="12.75">
      <c r="J547" s="126">
        <f t="shared" si="8"/>
      </c>
    </row>
    <row r="548" ht="12.75">
      <c r="J548" s="126">
        <f t="shared" si="8"/>
      </c>
    </row>
    <row r="549" ht="12.75">
      <c r="J549" s="126">
        <f t="shared" si="8"/>
      </c>
    </row>
    <row r="550" ht="12.75">
      <c r="J550" s="126">
        <f t="shared" si="8"/>
      </c>
    </row>
    <row r="551" ht="12.75">
      <c r="J551" s="126">
        <f t="shared" si="8"/>
      </c>
    </row>
    <row r="552" ht="12.75">
      <c r="J552" s="126">
        <f t="shared" si="8"/>
      </c>
    </row>
    <row r="553" ht="12.75">
      <c r="J553" s="126">
        <f t="shared" si="8"/>
      </c>
    </row>
    <row r="554" ht="12.75">
      <c r="J554" s="126">
        <f t="shared" si="8"/>
      </c>
    </row>
    <row r="555" ht="12.75">
      <c r="J555" s="126">
        <f t="shared" si="8"/>
      </c>
    </row>
    <row r="556" ht="12.75">
      <c r="J556" s="126">
        <f t="shared" si="8"/>
      </c>
    </row>
    <row r="557" ht="12.75">
      <c r="J557" s="126">
        <f t="shared" si="8"/>
      </c>
    </row>
    <row r="558" ht="12.75">
      <c r="J558" s="126">
        <f t="shared" si="8"/>
      </c>
    </row>
    <row r="559" ht="12.75">
      <c r="J559" s="126">
        <f t="shared" si="8"/>
      </c>
    </row>
    <row r="560" ht="12.75">
      <c r="J560" s="126">
        <f t="shared" si="8"/>
      </c>
    </row>
    <row r="561" ht="12.75">
      <c r="J561" s="126">
        <f t="shared" si="8"/>
      </c>
    </row>
    <row r="562" ht="12.75">
      <c r="J562" s="126">
        <f t="shared" si="8"/>
      </c>
    </row>
    <row r="563" ht="12.75">
      <c r="J563" s="126">
        <f t="shared" si="8"/>
      </c>
    </row>
    <row r="564" ht="12.75">
      <c r="J564" s="126">
        <f t="shared" si="8"/>
      </c>
    </row>
    <row r="565" ht="12.75">
      <c r="J565" s="126">
        <f t="shared" si="8"/>
      </c>
    </row>
    <row r="566" ht="12.75">
      <c r="J566" s="126">
        <f t="shared" si="8"/>
      </c>
    </row>
    <row r="567" ht="12.75">
      <c r="J567" s="126">
        <f t="shared" si="8"/>
      </c>
    </row>
    <row r="568" ht="12.75">
      <c r="J568" s="126">
        <f t="shared" si="8"/>
      </c>
    </row>
    <row r="569" ht="12.75">
      <c r="J569" s="126">
        <f t="shared" si="8"/>
      </c>
    </row>
    <row r="570" ht="12.75">
      <c r="J570" s="126">
        <f t="shared" si="8"/>
      </c>
    </row>
    <row r="571" ht="12.75">
      <c r="J571" s="126">
        <f t="shared" si="8"/>
      </c>
    </row>
    <row r="572" ht="12.75">
      <c r="J572" s="126">
        <f t="shared" si="8"/>
      </c>
    </row>
    <row r="573" ht="12.75">
      <c r="J573" s="126">
        <f t="shared" si="8"/>
      </c>
    </row>
    <row r="574" ht="12.75">
      <c r="J574" s="126">
        <f t="shared" si="8"/>
      </c>
    </row>
    <row r="575" ht="12.75">
      <c r="J575" s="126">
        <f t="shared" si="8"/>
      </c>
    </row>
    <row r="576" ht="12.75">
      <c r="J576" s="126">
        <f t="shared" si="8"/>
      </c>
    </row>
    <row r="577" ht="12.75">
      <c r="J577" s="126">
        <f t="shared" si="8"/>
      </c>
    </row>
    <row r="578" ht="12.75">
      <c r="J578" s="126">
        <f t="shared" si="8"/>
      </c>
    </row>
    <row r="579" ht="12.75">
      <c r="J579" s="126">
        <f aca="true" t="shared" si="9" ref="J579:J642">IF(OR(H579=0,I579=0,),"",H579*I579)</f>
      </c>
    </row>
    <row r="580" ht="12.75">
      <c r="J580" s="126">
        <f t="shared" si="9"/>
      </c>
    </row>
    <row r="581" ht="12.75">
      <c r="J581" s="126">
        <f t="shared" si="9"/>
      </c>
    </row>
    <row r="582" ht="12.75">
      <c r="J582" s="126">
        <f t="shared" si="9"/>
      </c>
    </row>
    <row r="583" ht="12.75">
      <c r="J583" s="126">
        <f t="shared" si="9"/>
      </c>
    </row>
    <row r="584" ht="12.75">
      <c r="J584" s="126">
        <f t="shared" si="9"/>
      </c>
    </row>
    <row r="585" ht="12.75">
      <c r="J585" s="126">
        <f t="shared" si="9"/>
      </c>
    </row>
    <row r="586" ht="12.75">
      <c r="J586" s="126">
        <f t="shared" si="9"/>
      </c>
    </row>
    <row r="587" ht="12.75">
      <c r="J587" s="126">
        <f t="shared" si="9"/>
      </c>
    </row>
    <row r="588" ht="12.75">
      <c r="J588" s="126">
        <f t="shared" si="9"/>
      </c>
    </row>
    <row r="589" ht="12.75">
      <c r="J589" s="126">
        <f t="shared" si="9"/>
      </c>
    </row>
    <row r="590" ht="12.75">
      <c r="J590" s="126">
        <f t="shared" si="9"/>
      </c>
    </row>
    <row r="591" ht="12.75">
      <c r="J591" s="126">
        <f t="shared" si="9"/>
      </c>
    </row>
    <row r="592" ht="12.75">
      <c r="J592" s="126">
        <f t="shared" si="9"/>
      </c>
    </row>
    <row r="593" ht="12.75">
      <c r="J593" s="126">
        <f t="shared" si="9"/>
      </c>
    </row>
    <row r="594" ht="12.75">
      <c r="J594" s="126">
        <f t="shared" si="9"/>
      </c>
    </row>
    <row r="595" ht="12.75">
      <c r="J595" s="126">
        <f t="shared" si="9"/>
      </c>
    </row>
    <row r="596" ht="12.75">
      <c r="J596" s="126">
        <f t="shared" si="9"/>
      </c>
    </row>
    <row r="597" ht="12.75">
      <c r="J597" s="126">
        <f t="shared" si="9"/>
      </c>
    </row>
    <row r="598" ht="12.75">
      <c r="J598" s="126">
        <f t="shared" si="9"/>
      </c>
    </row>
    <row r="599" ht="12.75">
      <c r="J599" s="126">
        <f t="shared" si="9"/>
      </c>
    </row>
    <row r="600" ht="12.75">
      <c r="J600" s="126">
        <f t="shared" si="9"/>
      </c>
    </row>
    <row r="601" ht="12.75">
      <c r="J601" s="126">
        <f t="shared" si="9"/>
      </c>
    </row>
    <row r="602" ht="12.75">
      <c r="J602" s="126">
        <f t="shared" si="9"/>
      </c>
    </row>
    <row r="603" ht="12.75">
      <c r="J603" s="126">
        <f t="shared" si="9"/>
      </c>
    </row>
    <row r="604" ht="12.75">
      <c r="J604" s="126">
        <f t="shared" si="9"/>
      </c>
    </row>
    <row r="605" ht="12.75">
      <c r="J605" s="126">
        <f t="shared" si="9"/>
      </c>
    </row>
    <row r="606" ht="12.75">
      <c r="J606" s="126">
        <f t="shared" si="9"/>
      </c>
    </row>
    <row r="607" ht="12.75">
      <c r="J607" s="126">
        <f t="shared" si="9"/>
      </c>
    </row>
    <row r="608" ht="12.75">
      <c r="J608" s="126">
        <f t="shared" si="9"/>
      </c>
    </row>
    <row r="609" ht="12.75">
      <c r="J609" s="126">
        <f t="shared" si="9"/>
      </c>
    </row>
    <row r="610" ht="12.75">
      <c r="J610" s="126">
        <f t="shared" si="9"/>
      </c>
    </row>
    <row r="611" ht="12.75">
      <c r="J611" s="126">
        <f t="shared" si="9"/>
      </c>
    </row>
    <row r="612" ht="12.75">
      <c r="J612" s="126">
        <f t="shared" si="9"/>
      </c>
    </row>
    <row r="613" ht="12.75">
      <c r="J613" s="126">
        <f t="shared" si="9"/>
      </c>
    </row>
    <row r="614" ht="12.75">
      <c r="J614" s="126">
        <f t="shared" si="9"/>
      </c>
    </row>
    <row r="615" ht="12.75">
      <c r="J615" s="126">
        <f t="shared" si="9"/>
      </c>
    </row>
    <row r="616" ht="12.75">
      <c r="J616" s="126">
        <f t="shared" si="9"/>
      </c>
    </row>
    <row r="617" ht="12.75">
      <c r="J617" s="126">
        <f t="shared" si="9"/>
      </c>
    </row>
    <row r="618" ht="12.75">
      <c r="J618" s="126">
        <f t="shared" si="9"/>
      </c>
    </row>
    <row r="619" ht="12.75">
      <c r="J619" s="126">
        <f t="shared" si="9"/>
      </c>
    </row>
    <row r="620" ht="12.75">
      <c r="J620" s="126">
        <f t="shared" si="9"/>
      </c>
    </row>
    <row r="621" ht="12.75">
      <c r="J621" s="126">
        <f t="shared" si="9"/>
      </c>
    </row>
    <row r="622" ht="12.75">
      <c r="J622" s="126">
        <f t="shared" si="9"/>
      </c>
    </row>
    <row r="623" ht="12.75">
      <c r="J623" s="126">
        <f t="shared" si="9"/>
      </c>
    </row>
    <row r="624" ht="12.75">
      <c r="J624" s="126">
        <f t="shared" si="9"/>
      </c>
    </row>
    <row r="625" ht="12.75">
      <c r="J625" s="126">
        <f t="shared" si="9"/>
      </c>
    </row>
    <row r="626" ht="12.75">
      <c r="J626" s="126">
        <f t="shared" si="9"/>
      </c>
    </row>
    <row r="627" ht="12.75">
      <c r="J627" s="126">
        <f t="shared" si="9"/>
      </c>
    </row>
    <row r="628" ht="12.75">
      <c r="J628" s="126">
        <f t="shared" si="9"/>
      </c>
    </row>
    <row r="629" ht="12.75">
      <c r="J629" s="126">
        <f t="shared" si="9"/>
      </c>
    </row>
    <row r="630" ht="12.75">
      <c r="J630" s="126">
        <f t="shared" si="9"/>
      </c>
    </row>
    <row r="631" ht="12.75">
      <c r="J631" s="126">
        <f t="shared" si="9"/>
      </c>
    </row>
    <row r="632" ht="12.75">
      <c r="J632" s="126">
        <f t="shared" si="9"/>
      </c>
    </row>
    <row r="633" ht="12.75">
      <c r="J633" s="126">
        <f t="shared" si="9"/>
      </c>
    </row>
    <row r="634" ht="12.75">
      <c r="J634" s="126">
        <f t="shared" si="9"/>
      </c>
    </row>
    <row r="635" ht="12.75">
      <c r="J635" s="126">
        <f t="shared" si="9"/>
      </c>
    </row>
    <row r="636" ht="12.75">
      <c r="J636" s="126">
        <f t="shared" si="9"/>
      </c>
    </row>
    <row r="637" ht="12.75">
      <c r="J637" s="126">
        <f t="shared" si="9"/>
      </c>
    </row>
    <row r="638" ht="12.75">
      <c r="J638" s="126">
        <f t="shared" si="9"/>
      </c>
    </row>
    <row r="639" ht="12.75">
      <c r="J639" s="126">
        <f t="shared" si="9"/>
      </c>
    </row>
    <row r="640" ht="12.75">
      <c r="J640" s="126">
        <f t="shared" si="9"/>
      </c>
    </row>
    <row r="641" ht="12.75">
      <c r="J641" s="126">
        <f t="shared" si="9"/>
      </c>
    </row>
    <row r="642" ht="12.75">
      <c r="J642" s="126">
        <f t="shared" si="9"/>
      </c>
    </row>
    <row r="643" ht="12.75">
      <c r="J643" s="126">
        <f aca="true" t="shared" si="10" ref="J643:J706">IF(OR(H643=0,I643=0,),"",H643*I643)</f>
      </c>
    </row>
    <row r="644" ht="12.75">
      <c r="J644" s="126">
        <f t="shared" si="10"/>
      </c>
    </row>
    <row r="645" ht="12.75">
      <c r="J645" s="126">
        <f t="shared" si="10"/>
      </c>
    </row>
    <row r="646" ht="12.75">
      <c r="J646" s="126">
        <f t="shared" si="10"/>
      </c>
    </row>
    <row r="647" ht="12.75">
      <c r="J647" s="126">
        <f t="shared" si="10"/>
      </c>
    </row>
    <row r="648" ht="12.75">
      <c r="J648" s="126">
        <f t="shared" si="10"/>
      </c>
    </row>
    <row r="649" ht="12.75">
      <c r="J649" s="126">
        <f t="shared" si="10"/>
      </c>
    </row>
    <row r="650" ht="12.75">
      <c r="J650" s="126">
        <f t="shared" si="10"/>
      </c>
    </row>
    <row r="651" ht="12.75">
      <c r="J651" s="126">
        <f t="shared" si="10"/>
      </c>
    </row>
    <row r="652" ht="12.75">
      <c r="J652" s="126">
        <f t="shared" si="10"/>
      </c>
    </row>
    <row r="653" ht="12.75">
      <c r="J653" s="126">
        <f t="shared" si="10"/>
      </c>
    </row>
    <row r="654" ht="12.75">
      <c r="J654" s="126">
        <f t="shared" si="10"/>
      </c>
    </row>
    <row r="655" ht="12.75">
      <c r="J655" s="126">
        <f t="shared" si="10"/>
      </c>
    </row>
    <row r="656" ht="12.75">
      <c r="J656" s="126">
        <f t="shared" si="10"/>
      </c>
    </row>
    <row r="657" ht="12.75">
      <c r="J657" s="126">
        <f t="shared" si="10"/>
      </c>
    </row>
    <row r="658" ht="12.75">
      <c r="J658" s="126">
        <f t="shared" si="10"/>
      </c>
    </row>
    <row r="659" ht="12.75">
      <c r="J659" s="126">
        <f t="shared" si="10"/>
      </c>
    </row>
    <row r="660" ht="12.75">
      <c r="J660" s="126">
        <f t="shared" si="10"/>
      </c>
    </row>
    <row r="661" ht="12.75">
      <c r="J661" s="126">
        <f t="shared" si="10"/>
      </c>
    </row>
    <row r="662" ht="12.75">
      <c r="J662" s="126">
        <f t="shared" si="10"/>
      </c>
    </row>
    <row r="663" ht="12.75">
      <c r="J663" s="126">
        <f t="shared" si="10"/>
      </c>
    </row>
    <row r="664" ht="12.75">
      <c r="J664" s="126">
        <f t="shared" si="10"/>
      </c>
    </row>
    <row r="665" ht="12.75">
      <c r="J665" s="126">
        <f t="shared" si="10"/>
      </c>
    </row>
    <row r="666" ht="12.75">
      <c r="J666" s="126">
        <f t="shared" si="10"/>
      </c>
    </row>
    <row r="667" ht="12.75">
      <c r="J667" s="126">
        <f t="shared" si="10"/>
      </c>
    </row>
    <row r="668" ht="12.75">
      <c r="J668" s="126">
        <f t="shared" si="10"/>
      </c>
    </row>
    <row r="669" ht="12.75">
      <c r="J669" s="126">
        <f t="shared" si="10"/>
      </c>
    </row>
    <row r="670" ht="12.75">
      <c r="J670" s="126">
        <f t="shared" si="10"/>
      </c>
    </row>
    <row r="671" ht="12.75">
      <c r="J671" s="126">
        <f t="shared" si="10"/>
      </c>
    </row>
    <row r="672" ht="12.75">
      <c r="J672" s="126">
        <f t="shared" si="10"/>
      </c>
    </row>
    <row r="673" ht="12.75">
      <c r="J673" s="126">
        <f t="shared" si="10"/>
      </c>
    </row>
    <row r="674" ht="12.75">
      <c r="J674" s="126">
        <f t="shared" si="10"/>
      </c>
    </row>
    <row r="675" ht="12.75">
      <c r="J675" s="126">
        <f t="shared" si="10"/>
      </c>
    </row>
    <row r="676" ht="12.75">
      <c r="J676" s="126">
        <f t="shared" si="10"/>
      </c>
    </row>
    <row r="677" ht="12.75">
      <c r="J677" s="126">
        <f t="shared" si="10"/>
      </c>
    </row>
    <row r="678" ht="12.75">
      <c r="J678" s="126">
        <f t="shared" si="10"/>
      </c>
    </row>
    <row r="679" ht="12.75">
      <c r="J679" s="126">
        <f t="shared" si="10"/>
      </c>
    </row>
    <row r="680" ht="12.75">
      <c r="J680" s="126">
        <f t="shared" si="10"/>
      </c>
    </row>
    <row r="681" ht="12.75">
      <c r="J681" s="126">
        <f t="shared" si="10"/>
      </c>
    </row>
    <row r="682" ht="12.75">
      <c r="J682" s="126">
        <f t="shared" si="10"/>
      </c>
    </row>
    <row r="683" ht="12.75">
      <c r="J683" s="126">
        <f t="shared" si="10"/>
      </c>
    </row>
    <row r="684" ht="12.75">
      <c r="J684" s="126">
        <f t="shared" si="10"/>
      </c>
    </row>
    <row r="685" ht="12.75">
      <c r="J685" s="126">
        <f t="shared" si="10"/>
      </c>
    </row>
    <row r="686" ht="12.75">
      <c r="J686" s="126">
        <f t="shared" si="10"/>
      </c>
    </row>
    <row r="687" ht="12.75">
      <c r="J687" s="126">
        <f t="shared" si="10"/>
      </c>
    </row>
    <row r="688" ht="12.75">
      <c r="J688" s="126">
        <f t="shared" si="10"/>
      </c>
    </row>
    <row r="689" ht="12.75">
      <c r="J689" s="126">
        <f t="shared" si="10"/>
      </c>
    </row>
    <row r="690" ht="12.75">
      <c r="J690" s="126">
        <f t="shared" si="10"/>
      </c>
    </row>
    <row r="691" ht="12.75">
      <c r="J691" s="126">
        <f t="shared" si="10"/>
      </c>
    </row>
    <row r="692" ht="12.75">
      <c r="J692" s="126">
        <f t="shared" si="10"/>
      </c>
    </row>
    <row r="693" ht="12.75">
      <c r="J693" s="126">
        <f t="shared" si="10"/>
      </c>
    </row>
    <row r="694" ht="12.75">
      <c r="J694" s="126">
        <f t="shared" si="10"/>
      </c>
    </row>
    <row r="695" ht="12.75">
      <c r="J695" s="126">
        <f t="shared" si="10"/>
      </c>
    </row>
    <row r="696" ht="12.75">
      <c r="J696" s="126">
        <f t="shared" si="10"/>
      </c>
    </row>
    <row r="697" ht="12.75">
      <c r="J697" s="126">
        <f t="shared" si="10"/>
      </c>
    </row>
    <row r="698" ht="12.75">
      <c r="J698" s="126">
        <f t="shared" si="10"/>
      </c>
    </row>
    <row r="699" ht="12.75">
      <c r="J699" s="126">
        <f t="shared" si="10"/>
      </c>
    </row>
    <row r="700" ht="12.75">
      <c r="J700" s="126">
        <f t="shared" si="10"/>
      </c>
    </row>
    <row r="701" ht="12.75">
      <c r="J701" s="126">
        <f t="shared" si="10"/>
      </c>
    </row>
    <row r="702" ht="12.75">
      <c r="J702" s="126">
        <f t="shared" si="10"/>
      </c>
    </row>
    <row r="703" ht="12.75">
      <c r="J703" s="126">
        <f t="shared" si="10"/>
      </c>
    </row>
    <row r="704" ht="12.75">
      <c r="J704" s="126">
        <f t="shared" si="10"/>
      </c>
    </row>
    <row r="705" ht="12.75">
      <c r="J705" s="126">
        <f t="shared" si="10"/>
      </c>
    </row>
    <row r="706" ht="12.75">
      <c r="J706" s="126">
        <f t="shared" si="10"/>
      </c>
    </row>
    <row r="707" ht="12.75">
      <c r="J707" s="126">
        <f aca="true" t="shared" si="11" ref="J707:J770">IF(OR(H707=0,I707=0,),"",H707*I707)</f>
      </c>
    </row>
    <row r="708" ht="12.75">
      <c r="J708" s="126">
        <f t="shared" si="11"/>
      </c>
    </row>
    <row r="709" ht="12.75">
      <c r="J709" s="126">
        <f t="shared" si="11"/>
      </c>
    </row>
    <row r="710" ht="12.75">
      <c r="J710" s="126">
        <f t="shared" si="11"/>
      </c>
    </row>
    <row r="711" ht="12.75">
      <c r="J711" s="126">
        <f t="shared" si="11"/>
      </c>
    </row>
    <row r="712" ht="12.75">
      <c r="J712" s="126">
        <f t="shared" si="11"/>
      </c>
    </row>
    <row r="713" ht="12.75">
      <c r="J713" s="126">
        <f t="shared" si="11"/>
      </c>
    </row>
    <row r="714" ht="12.75">
      <c r="J714" s="126">
        <f t="shared" si="11"/>
      </c>
    </row>
    <row r="715" ht="12.75">
      <c r="J715" s="126">
        <f t="shared" si="11"/>
      </c>
    </row>
    <row r="716" ht="12.75">
      <c r="J716" s="126">
        <f t="shared" si="11"/>
      </c>
    </row>
    <row r="717" ht="12.75">
      <c r="J717" s="126">
        <f t="shared" si="11"/>
      </c>
    </row>
    <row r="718" ht="12.75">
      <c r="J718" s="126">
        <f t="shared" si="11"/>
      </c>
    </row>
    <row r="719" ht="12.75">
      <c r="J719" s="126">
        <f t="shared" si="11"/>
      </c>
    </row>
    <row r="720" ht="12.75">
      <c r="J720" s="126">
        <f t="shared" si="11"/>
      </c>
    </row>
    <row r="721" ht="12.75">
      <c r="J721" s="126">
        <f t="shared" si="11"/>
      </c>
    </row>
    <row r="722" ht="12.75">
      <c r="J722" s="126">
        <f t="shared" si="11"/>
      </c>
    </row>
    <row r="723" ht="12.75">
      <c r="J723" s="126">
        <f t="shared" si="11"/>
      </c>
    </row>
    <row r="724" ht="12.75">
      <c r="J724" s="126">
        <f t="shared" si="11"/>
      </c>
    </row>
    <row r="725" ht="12.75">
      <c r="J725" s="126">
        <f t="shared" si="11"/>
      </c>
    </row>
    <row r="726" ht="12.75">
      <c r="J726" s="126">
        <f t="shared" si="11"/>
      </c>
    </row>
    <row r="727" ht="12.75">
      <c r="J727" s="126">
        <f t="shared" si="11"/>
      </c>
    </row>
    <row r="728" ht="12.75">
      <c r="J728" s="126">
        <f t="shared" si="11"/>
      </c>
    </row>
    <row r="729" ht="12.75">
      <c r="J729" s="126">
        <f t="shared" si="11"/>
      </c>
    </row>
    <row r="730" ht="12.75">
      <c r="J730" s="126">
        <f t="shared" si="11"/>
      </c>
    </row>
    <row r="731" ht="12.75">
      <c r="J731" s="126">
        <f t="shared" si="11"/>
      </c>
    </row>
    <row r="732" ht="12.75">
      <c r="J732" s="126">
        <f t="shared" si="11"/>
      </c>
    </row>
    <row r="733" ht="12.75">
      <c r="J733" s="126">
        <f t="shared" si="11"/>
      </c>
    </row>
    <row r="734" ht="12.75">
      <c r="J734" s="126">
        <f t="shared" si="11"/>
      </c>
    </row>
    <row r="735" ht="12.75">
      <c r="J735" s="126">
        <f t="shared" si="11"/>
      </c>
    </row>
    <row r="736" ht="12.75">
      <c r="J736" s="126">
        <f t="shared" si="11"/>
      </c>
    </row>
    <row r="737" ht="12.75">
      <c r="J737" s="126">
        <f t="shared" si="11"/>
      </c>
    </row>
    <row r="738" ht="12.75">
      <c r="J738" s="126">
        <f t="shared" si="11"/>
      </c>
    </row>
    <row r="739" ht="12.75">
      <c r="J739" s="126">
        <f t="shared" si="11"/>
      </c>
    </row>
    <row r="740" ht="12.75">
      <c r="J740" s="126">
        <f t="shared" si="11"/>
      </c>
    </row>
    <row r="741" ht="12.75">
      <c r="J741" s="126">
        <f t="shared" si="11"/>
      </c>
    </row>
    <row r="742" ht="12.75">
      <c r="J742" s="126">
        <f t="shared" si="11"/>
      </c>
    </row>
    <row r="743" ht="12.75">
      <c r="J743" s="126">
        <f t="shared" si="11"/>
      </c>
    </row>
    <row r="744" ht="12.75">
      <c r="J744" s="126">
        <f t="shared" si="11"/>
      </c>
    </row>
    <row r="745" ht="12.75">
      <c r="J745" s="126">
        <f t="shared" si="11"/>
      </c>
    </row>
    <row r="746" ht="12.75">
      <c r="J746" s="126">
        <f t="shared" si="11"/>
      </c>
    </row>
    <row r="747" ht="12.75">
      <c r="J747" s="126">
        <f t="shared" si="11"/>
      </c>
    </row>
    <row r="748" ht="12.75">
      <c r="J748" s="126">
        <f t="shared" si="11"/>
      </c>
    </row>
    <row r="749" ht="12.75">
      <c r="J749" s="126">
        <f t="shared" si="11"/>
      </c>
    </row>
    <row r="750" ht="12.75">
      <c r="J750" s="126">
        <f t="shared" si="11"/>
      </c>
    </row>
    <row r="751" ht="12.75">
      <c r="J751" s="126">
        <f t="shared" si="11"/>
      </c>
    </row>
    <row r="752" ht="12.75">
      <c r="J752" s="126">
        <f t="shared" si="11"/>
      </c>
    </row>
    <row r="753" ht="12.75">
      <c r="J753" s="126">
        <f t="shared" si="11"/>
      </c>
    </row>
    <row r="754" ht="12.75">
      <c r="J754" s="126">
        <f t="shared" si="11"/>
      </c>
    </row>
    <row r="755" ht="12.75">
      <c r="J755" s="126">
        <f t="shared" si="11"/>
      </c>
    </row>
    <row r="756" ht="12.75">
      <c r="J756" s="126">
        <f t="shared" si="11"/>
      </c>
    </row>
    <row r="757" ht="12.75">
      <c r="J757" s="126">
        <f t="shared" si="11"/>
      </c>
    </row>
    <row r="758" ht="12.75">
      <c r="J758" s="126">
        <f t="shared" si="11"/>
      </c>
    </row>
    <row r="759" ht="12.75">
      <c r="J759" s="126">
        <f t="shared" si="11"/>
      </c>
    </row>
    <row r="760" ht="12.75">
      <c r="J760" s="126">
        <f t="shared" si="11"/>
      </c>
    </row>
    <row r="761" ht="12.75">
      <c r="J761" s="126">
        <f t="shared" si="11"/>
      </c>
    </row>
    <row r="762" ht="12.75">
      <c r="J762" s="126">
        <f t="shared" si="11"/>
      </c>
    </row>
    <row r="763" ht="12.75">
      <c r="J763" s="126">
        <f t="shared" si="11"/>
      </c>
    </row>
    <row r="764" ht="12.75">
      <c r="J764" s="126">
        <f t="shared" si="11"/>
      </c>
    </row>
    <row r="765" ht="12.75">
      <c r="J765" s="126">
        <f t="shared" si="11"/>
      </c>
    </row>
    <row r="766" ht="12.75">
      <c r="J766" s="126">
        <f t="shared" si="11"/>
      </c>
    </row>
    <row r="767" ht="12.75">
      <c r="J767" s="126">
        <f t="shared" si="11"/>
      </c>
    </row>
    <row r="768" ht="12.75">
      <c r="J768" s="126">
        <f t="shared" si="11"/>
      </c>
    </row>
    <row r="769" ht="12.75">
      <c r="J769" s="126">
        <f t="shared" si="11"/>
      </c>
    </row>
    <row r="770" ht="12.75">
      <c r="J770" s="126">
        <f t="shared" si="11"/>
      </c>
    </row>
    <row r="771" ht="12.75">
      <c r="J771" s="126">
        <f aca="true" t="shared" si="12" ref="J771:J834">IF(OR(H771=0,I771=0,),"",H771*I771)</f>
      </c>
    </row>
    <row r="772" ht="12.75">
      <c r="J772" s="126">
        <f t="shared" si="12"/>
      </c>
    </row>
    <row r="773" ht="12.75">
      <c r="J773" s="126">
        <f t="shared" si="12"/>
      </c>
    </row>
    <row r="774" ht="12.75">
      <c r="J774" s="126">
        <f t="shared" si="12"/>
      </c>
    </row>
    <row r="775" ht="12.75">
      <c r="J775" s="126">
        <f t="shared" si="12"/>
      </c>
    </row>
    <row r="776" ht="12.75">
      <c r="J776" s="126">
        <f t="shared" si="12"/>
      </c>
    </row>
    <row r="777" ht="12.75">
      <c r="J777" s="126">
        <f t="shared" si="12"/>
      </c>
    </row>
    <row r="778" ht="12.75">
      <c r="J778" s="126">
        <f t="shared" si="12"/>
      </c>
    </row>
    <row r="779" ht="12.75">
      <c r="J779" s="126">
        <f t="shared" si="12"/>
      </c>
    </row>
    <row r="780" ht="12.75">
      <c r="J780" s="126">
        <f t="shared" si="12"/>
      </c>
    </row>
    <row r="781" ht="12.75">
      <c r="J781" s="126">
        <f t="shared" si="12"/>
      </c>
    </row>
    <row r="782" ht="12.75">
      <c r="J782" s="126">
        <f t="shared" si="12"/>
      </c>
    </row>
    <row r="783" ht="12.75">
      <c r="J783" s="126">
        <f t="shared" si="12"/>
      </c>
    </row>
    <row r="784" ht="12.75">
      <c r="J784" s="126">
        <f t="shared" si="12"/>
      </c>
    </row>
    <row r="785" ht="12.75">
      <c r="J785" s="126">
        <f t="shared" si="12"/>
      </c>
    </row>
    <row r="786" ht="12.75">
      <c r="J786" s="126">
        <f t="shared" si="12"/>
      </c>
    </row>
    <row r="787" ht="12.75">
      <c r="J787" s="126">
        <f t="shared" si="12"/>
      </c>
    </row>
    <row r="788" ht="12.75">
      <c r="J788" s="126">
        <f t="shared" si="12"/>
      </c>
    </row>
    <row r="789" ht="12.75">
      <c r="J789" s="126">
        <f t="shared" si="12"/>
      </c>
    </row>
    <row r="790" ht="12.75">
      <c r="J790" s="126">
        <f t="shared" si="12"/>
      </c>
    </row>
    <row r="791" ht="12.75">
      <c r="J791" s="126">
        <f t="shared" si="12"/>
      </c>
    </row>
    <row r="792" ht="12.75">
      <c r="J792" s="126">
        <f t="shared" si="12"/>
      </c>
    </row>
    <row r="793" ht="12.75">
      <c r="J793" s="126">
        <f t="shared" si="12"/>
      </c>
    </row>
    <row r="794" ht="12.75">
      <c r="J794" s="126">
        <f t="shared" si="12"/>
      </c>
    </row>
    <row r="795" ht="12.75">
      <c r="J795" s="126">
        <f t="shared" si="12"/>
      </c>
    </row>
    <row r="796" ht="12.75">
      <c r="J796" s="126">
        <f t="shared" si="12"/>
      </c>
    </row>
    <row r="797" ht="12.75">
      <c r="J797" s="126">
        <f t="shared" si="12"/>
      </c>
    </row>
    <row r="798" ht="12.75">
      <c r="J798" s="126">
        <f t="shared" si="12"/>
      </c>
    </row>
    <row r="799" ht="12.75">
      <c r="J799" s="126">
        <f t="shared" si="12"/>
      </c>
    </row>
    <row r="800" ht="12.75">
      <c r="J800" s="126">
        <f t="shared" si="12"/>
      </c>
    </row>
    <row r="801" ht="12.75">
      <c r="J801" s="126">
        <f t="shared" si="12"/>
      </c>
    </row>
    <row r="802" ht="12.75">
      <c r="J802" s="126">
        <f t="shared" si="12"/>
      </c>
    </row>
    <row r="803" ht="12.75">
      <c r="J803" s="126">
        <f t="shared" si="12"/>
      </c>
    </row>
    <row r="804" ht="12.75">
      <c r="J804" s="126">
        <f t="shared" si="12"/>
      </c>
    </row>
    <row r="805" ht="12.75">
      <c r="J805" s="126">
        <f t="shared" si="12"/>
      </c>
    </row>
    <row r="806" ht="12.75">
      <c r="J806" s="126">
        <f t="shared" si="12"/>
      </c>
    </row>
    <row r="807" ht="12.75">
      <c r="J807" s="126">
        <f t="shared" si="12"/>
      </c>
    </row>
    <row r="808" ht="12.75">
      <c r="J808" s="126">
        <f t="shared" si="12"/>
      </c>
    </row>
    <row r="809" ht="12.75">
      <c r="J809" s="126">
        <f t="shared" si="12"/>
      </c>
    </row>
    <row r="810" ht="12.75">
      <c r="J810" s="126">
        <f t="shared" si="12"/>
      </c>
    </row>
    <row r="811" ht="12.75">
      <c r="J811" s="126">
        <f t="shared" si="12"/>
      </c>
    </row>
    <row r="812" ht="12.75">
      <c r="J812" s="126">
        <f t="shared" si="12"/>
      </c>
    </row>
    <row r="813" ht="12.75">
      <c r="J813" s="126">
        <f t="shared" si="12"/>
      </c>
    </row>
    <row r="814" ht="12.75">
      <c r="J814" s="126">
        <f t="shared" si="12"/>
      </c>
    </row>
    <row r="815" ht="12.75">
      <c r="J815" s="126">
        <f t="shared" si="12"/>
      </c>
    </row>
    <row r="816" ht="12.75">
      <c r="J816" s="126">
        <f t="shared" si="12"/>
      </c>
    </row>
    <row r="817" ht="12.75">
      <c r="J817" s="126">
        <f t="shared" si="12"/>
      </c>
    </row>
    <row r="818" ht="12.75">
      <c r="J818" s="126">
        <f t="shared" si="12"/>
      </c>
    </row>
    <row r="819" ht="12.75">
      <c r="J819" s="126">
        <f t="shared" si="12"/>
      </c>
    </row>
    <row r="820" ht="12.75">
      <c r="J820" s="126">
        <f t="shared" si="12"/>
      </c>
    </row>
    <row r="821" ht="12.75">
      <c r="J821" s="126">
        <f t="shared" si="12"/>
      </c>
    </row>
    <row r="822" ht="12.75">
      <c r="J822" s="126">
        <f t="shared" si="12"/>
      </c>
    </row>
    <row r="823" ht="12.75">
      <c r="J823" s="126">
        <f t="shared" si="12"/>
      </c>
    </row>
    <row r="824" ht="12.75">
      <c r="J824" s="126">
        <f t="shared" si="12"/>
      </c>
    </row>
    <row r="825" ht="12.75">
      <c r="J825" s="126">
        <f t="shared" si="12"/>
      </c>
    </row>
    <row r="826" ht="12.75">
      <c r="J826" s="126">
        <f t="shared" si="12"/>
      </c>
    </row>
    <row r="827" ht="12.75">
      <c r="J827" s="126">
        <f t="shared" si="12"/>
      </c>
    </row>
    <row r="828" ht="12.75">
      <c r="J828" s="126">
        <f t="shared" si="12"/>
      </c>
    </row>
    <row r="829" ht="12.75">
      <c r="J829" s="126">
        <f t="shared" si="12"/>
      </c>
    </row>
    <row r="830" ht="12.75">
      <c r="J830" s="126">
        <f t="shared" si="12"/>
      </c>
    </row>
    <row r="831" ht="12.75">
      <c r="J831" s="126">
        <f t="shared" si="12"/>
      </c>
    </row>
    <row r="832" ht="12.75">
      <c r="J832" s="126">
        <f t="shared" si="12"/>
      </c>
    </row>
    <row r="833" ht="12.75">
      <c r="J833" s="126">
        <f t="shared" si="12"/>
      </c>
    </row>
    <row r="834" ht="12.75">
      <c r="J834" s="126">
        <f t="shared" si="12"/>
      </c>
    </row>
    <row r="835" ht="12.75">
      <c r="J835" s="126">
        <f aca="true" t="shared" si="13" ref="J835:J898">IF(OR(H835=0,I835=0,),"",H835*I835)</f>
      </c>
    </row>
    <row r="836" ht="12.75">
      <c r="J836" s="126">
        <f t="shared" si="13"/>
      </c>
    </row>
    <row r="837" ht="12.75">
      <c r="J837" s="126">
        <f t="shared" si="13"/>
      </c>
    </row>
    <row r="838" ht="12.75">
      <c r="J838" s="126">
        <f t="shared" si="13"/>
      </c>
    </row>
    <row r="839" ht="12.75">
      <c r="J839" s="126">
        <f t="shared" si="13"/>
      </c>
    </row>
    <row r="840" ht="12.75">
      <c r="J840" s="126">
        <f t="shared" si="13"/>
      </c>
    </row>
    <row r="841" ht="12.75">
      <c r="J841" s="126">
        <f t="shared" si="13"/>
      </c>
    </row>
    <row r="842" ht="12.75">
      <c r="J842" s="126">
        <f t="shared" si="13"/>
      </c>
    </row>
    <row r="843" ht="12.75">
      <c r="J843" s="126">
        <f t="shared" si="13"/>
      </c>
    </row>
    <row r="844" ht="12.75">
      <c r="J844" s="126">
        <f t="shared" si="13"/>
      </c>
    </row>
    <row r="845" ht="12.75">
      <c r="J845" s="126">
        <f t="shared" si="13"/>
      </c>
    </row>
    <row r="846" ht="12.75">
      <c r="J846" s="126">
        <f t="shared" si="13"/>
      </c>
    </row>
    <row r="847" ht="12.75">
      <c r="J847" s="126">
        <f t="shared" si="13"/>
      </c>
    </row>
    <row r="848" ht="12.75">
      <c r="J848" s="126">
        <f t="shared" si="13"/>
      </c>
    </row>
    <row r="849" ht="12.75">
      <c r="J849" s="126">
        <f t="shared" si="13"/>
      </c>
    </row>
    <row r="850" ht="12.75">
      <c r="J850" s="126">
        <f t="shared" si="13"/>
      </c>
    </row>
    <row r="851" ht="12.75">
      <c r="J851" s="126">
        <f t="shared" si="13"/>
      </c>
    </row>
    <row r="852" ht="12.75">
      <c r="J852" s="126">
        <f t="shared" si="13"/>
      </c>
    </row>
    <row r="853" ht="12.75">
      <c r="J853" s="126">
        <f t="shared" si="13"/>
      </c>
    </row>
    <row r="854" ht="12.75">
      <c r="J854" s="126">
        <f t="shared" si="13"/>
      </c>
    </row>
    <row r="855" ht="12.75">
      <c r="J855" s="126">
        <f t="shared" si="13"/>
      </c>
    </row>
    <row r="856" ht="12.75">
      <c r="J856" s="126">
        <f t="shared" si="13"/>
      </c>
    </row>
    <row r="857" ht="12.75">
      <c r="J857" s="126">
        <f t="shared" si="13"/>
      </c>
    </row>
    <row r="858" ht="12.75">
      <c r="J858" s="126">
        <f t="shared" si="13"/>
      </c>
    </row>
    <row r="859" ht="12.75">
      <c r="J859" s="126">
        <f t="shared" si="13"/>
      </c>
    </row>
    <row r="860" ht="12.75">
      <c r="J860" s="126">
        <f t="shared" si="13"/>
      </c>
    </row>
    <row r="861" ht="12.75">
      <c r="J861" s="126">
        <f t="shared" si="13"/>
      </c>
    </row>
    <row r="862" ht="12.75">
      <c r="J862" s="126">
        <f t="shared" si="13"/>
      </c>
    </row>
    <row r="863" ht="12.75">
      <c r="J863" s="126">
        <f t="shared" si="13"/>
      </c>
    </row>
    <row r="864" ht="12.75">
      <c r="J864" s="126">
        <f t="shared" si="13"/>
      </c>
    </row>
    <row r="865" ht="12.75">
      <c r="J865" s="126">
        <f t="shared" si="13"/>
      </c>
    </row>
    <row r="866" ht="12.75">
      <c r="J866" s="126">
        <f t="shared" si="13"/>
      </c>
    </row>
    <row r="867" ht="12.75">
      <c r="J867" s="126">
        <f t="shared" si="13"/>
      </c>
    </row>
    <row r="868" ht="12.75">
      <c r="J868" s="126">
        <f t="shared" si="13"/>
      </c>
    </row>
    <row r="869" ht="12.75">
      <c r="J869" s="126">
        <f t="shared" si="13"/>
      </c>
    </row>
    <row r="870" ht="12.75">
      <c r="J870" s="126">
        <f t="shared" si="13"/>
      </c>
    </row>
    <row r="871" ht="12.75">
      <c r="J871" s="126">
        <f t="shared" si="13"/>
      </c>
    </row>
    <row r="872" ht="12.75">
      <c r="J872" s="126">
        <f t="shared" si="13"/>
      </c>
    </row>
    <row r="873" ht="12.75">
      <c r="J873" s="126">
        <f t="shared" si="13"/>
      </c>
    </row>
    <row r="874" ht="12.75">
      <c r="J874" s="126">
        <f t="shared" si="13"/>
      </c>
    </row>
    <row r="875" ht="12.75">
      <c r="J875" s="126">
        <f t="shared" si="13"/>
      </c>
    </row>
    <row r="876" ht="12.75">
      <c r="J876" s="126">
        <f t="shared" si="13"/>
      </c>
    </row>
    <row r="877" ht="12.75">
      <c r="J877" s="126">
        <f t="shared" si="13"/>
      </c>
    </row>
    <row r="878" ht="12.75">
      <c r="J878" s="126">
        <f t="shared" si="13"/>
      </c>
    </row>
    <row r="879" ht="12.75">
      <c r="J879" s="126">
        <f t="shared" si="13"/>
      </c>
    </row>
    <row r="880" ht="12.75">
      <c r="J880" s="126">
        <f t="shared" si="13"/>
      </c>
    </row>
    <row r="881" ht="12.75">
      <c r="J881" s="126">
        <f t="shared" si="13"/>
      </c>
    </row>
    <row r="882" ht="12.75">
      <c r="J882" s="126">
        <f t="shared" si="13"/>
      </c>
    </row>
    <row r="883" ht="12.75">
      <c r="J883" s="126">
        <f t="shared" si="13"/>
      </c>
    </row>
    <row r="884" ht="12.75">
      <c r="J884" s="126">
        <f t="shared" si="13"/>
      </c>
    </row>
    <row r="885" ht="12.75">
      <c r="J885" s="126">
        <f t="shared" si="13"/>
      </c>
    </row>
    <row r="886" ht="12.75">
      <c r="J886" s="126">
        <f t="shared" si="13"/>
      </c>
    </row>
    <row r="887" ht="12.75">
      <c r="J887" s="126">
        <f t="shared" si="13"/>
      </c>
    </row>
    <row r="888" ht="12.75">
      <c r="J888" s="126">
        <f t="shared" si="13"/>
      </c>
    </row>
    <row r="889" ht="12.75">
      <c r="J889" s="126">
        <f t="shared" si="13"/>
      </c>
    </row>
    <row r="890" ht="12.75">
      <c r="J890" s="126">
        <f t="shared" si="13"/>
      </c>
    </row>
    <row r="891" ht="12.75">
      <c r="J891" s="126">
        <f t="shared" si="13"/>
      </c>
    </row>
    <row r="892" ht="12.75">
      <c r="J892" s="126">
        <f t="shared" si="13"/>
      </c>
    </row>
    <row r="893" ht="12.75">
      <c r="J893" s="126">
        <f t="shared" si="13"/>
      </c>
    </row>
    <row r="894" ht="12.75">
      <c r="J894" s="126">
        <f t="shared" si="13"/>
      </c>
    </row>
    <row r="895" ht="12.75">
      <c r="J895" s="126">
        <f t="shared" si="13"/>
      </c>
    </row>
    <row r="896" ht="12.75">
      <c r="J896" s="126">
        <f t="shared" si="13"/>
      </c>
    </row>
    <row r="897" ht="12.75">
      <c r="J897" s="126">
        <f t="shared" si="13"/>
      </c>
    </row>
    <row r="898" ht="12.75">
      <c r="J898" s="126">
        <f t="shared" si="13"/>
      </c>
    </row>
    <row r="899" ht="12.75">
      <c r="J899" s="126">
        <f aca="true" t="shared" si="14" ref="J899:J962">IF(OR(H899=0,I899=0,),"",H899*I899)</f>
      </c>
    </row>
    <row r="900" ht="12.75">
      <c r="J900" s="126">
        <f t="shared" si="14"/>
      </c>
    </row>
    <row r="901" ht="12.75">
      <c r="J901" s="126">
        <f t="shared" si="14"/>
      </c>
    </row>
    <row r="902" ht="12.75">
      <c r="J902" s="126">
        <f t="shared" si="14"/>
      </c>
    </row>
    <row r="903" ht="12.75">
      <c r="J903" s="126">
        <f t="shared" si="14"/>
      </c>
    </row>
    <row r="904" ht="12.75">
      <c r="J904" s="126">
        <f t="shared" si="14"/>
      </c>
    </row>
    <row r="905" ht="12.75">
      <c r="J905" s="126">
        <f t="shared" si="14"/>
      </c>
    </row>
    <row r="906" ht="12.75">
      <c r="J906" s="126">
        <f t="shared" si="14"/>
      </c>
    </row>
    <row r="907" ht="12.75">
      <c r="J907" s="126">
        <f t="shared" si="14"/>
      </c>
    </row>
    <row r="908" ht="12.75">
      <c r="J908" s="126">
        <f t="shared" si="14"/>
      </c>
    </row>
    <row r="909" ht="12.75">
      <c r="J909" s="126">
        <f t="shared" si="14"/>
      </c>
    </row>
    <row r="910" ht="12.75">
      <c r="J910" s="126">
        <f t="shared" si="14"/>
      </c>
    </row>
    <row r="911" ht="12.75">
      <c r="J911" s="126">
        <f t="shared" si="14"/>
      </c>
    </row>
    <row r="912" ht="12.75">
      <c r="J912" s="126">
        <f t="shared" si="14"/>
      </c>
    </row>
    <row r="913" ht="12.75">
      <c r="J913" s="126">
        <f t="shared" si="14"/>
      </c>
    </row>
    <row r="914" ht="12.75">
      <c r="J914" s="126">
        <f t="shared" si="14"/>
      </c>
    </row>
    <row r="915" ht="12.75">
      <c r="J915" s="126">
        <f t="shared" si="14"/>
      </c>
    </row>
    <row r="916" ht="12.75">
      <c r="J916" s="126">
        <f t="shared" si="14"/>
      </c>
    </row>
    <row r="917" ht="12.75">
      <c r="J917" s="126">
        <f t="shared" si="14"/>
      </c>
    </row>
    <row r="918" ht="12.75">
      <c r="J918" s="126">
        <f t="shared" si="14"/>
      </c>
    </row>
    <row r="919" ht="12.75">
      <c r="J919" s="126">
        <f t="shared" si="14"/>
      </c>
    </row>
    <row r="920" ht="12.75">
      <c r="J920" s="126">
        <f t="shared" si="14"/>
      </c>
    </row>
    <row r="921" ht="12.75">
      <c r="J921" s="126">
        <f t="shared" si="14"/>
      </c>
    </row>
    <row r="922" ht="12.75">
      <c r="J922" s="126">
        <f t="shared" si="14"/>
      </c>
    </row>
    <row r="923" ht="12.75">
      <c r="J923" s="126">
        <f t="shared" si="14"/>
      </c>
    </row>
    <row r="924" ht="12.75">
      <c r="J924" s="126">
        <f t="shared" si="14"/>
      </c>
    </row>
    <row r="925" ht="12.75">
      <c r="J925" s="126">
        <f t="shared" si="14"/>
      </c>
    </row>
    <row r="926" ht="12.75">
      <c r="J926" s="126">
        <f t="shared" si="14"/>
      </c>
    </row>
    <row r="927" ht="12.75">
      <c r="J927" s="126">
        <f t="shared" si="14"/>
      </c>
    </row>
    <row r="928" ht="12.75">
      <c r="J928" s="126">
        <f t="shared" si="14"/>
      </c>
    </row>
    <row r="929" ht="12.75">
      <c r="J929" s="126">
        <f t="shared" si="14"/>
      </c>
    </row>
    <row r="930" ht="12.75">
      <c r="J930" s="126">
        <f t="shared" si="14"/>
      </c>
    </row>
    <row r="931" ht="12.75">
      <c r="J931" s="126">
        <f t="shared" si="14"/>
      </c>
    </row>
    <row r="932" ht="12.75">
      <c r="J932" s="126">
        <f t="shared" si="14"/>
      </c>
    </row>
    <row r="933" ht="12.75">
      <c r="J933" s="126">
        <f t="shared" si="14"/>
      </c>
    </row>
    <row r="934" ht="12.75">
      <c r="J934" s="126">
        <f t="shared" si="14"/>
      </c>
    </row>
    <row r="935" ht="12.75">
      <c r="J935" s="126">
        <f t="shared" si="14"/>
      </c>
    </row>
    <row r="936" ht="12.75">
      <c r="J936" s="126">
        <f t="shared" si="14"/>
      </c>
    </row>
    <row r="937" ht="12.75">
      <c r="J937" s="126">
        <f t="shared" si="14"/>
      </c>
    </row>
    <row r="938" ht="12.75">
      <c r="J938" s="126">
        <f t="shared" si="14"/>
      </c>
    </row>
    <row r="939" ht="12.75">
      <c r="J939" s="126">
        <f t="shared" si="14"/>
      </c>
    </row>
    <row r="940" ht="12.75">
      <c r="J940" s="126">
        <f t="shared" si="14"/>
      </c>
    </row>
    <row r="941" ht="12.75">
      <c r="J941" s="126">
        <f t="shared" si="14"/>
      </c>
    </row>
    <row r="942" ht="12.75">
      <c r="J942" s="126">
        <f t="shared" si="14"/>
      </c>
    </row>
    <row r="943" ht="12.75">
      <c r="J943" s="126">
        <f t="shared" si="14"/>
      </c>
    </row>
    <row r="944" ht="12.75">
      <c r="J944" s="126">
        <f t="shared" si="14"/>
      </c>
    </row>
    <row r="945" ht="12.75">
      <c r="J945" s="126">
        <f t="shared" si="14"/>
      </c>
    </row>
    <row r="946" ht="12.75">
      <c r="J946" s="126">
        <f t="shared" si="14"/>
      </c>
    </row>
    <row r="947" ht="12.75">
      <c r="J947" s="126">
        <f t="shared" si="14"/>
      </c>
    </row>
    <row r="948" ht="12.75">
      <c r="J948" s="126">
        <f t="shared" si="14"/>
      </c>
    </row>
    <row r="949" ht="12.75">
      <c r="J949" s="126">
        <f t="shared" si="14"/>
      </c>
    </row>
    <row r="950" ht="12.75">
      <c r="J950" s="126">
        <f t="shared" si="14"/>
      </c>
    </row>
    <row r="951" ht="12.75">
      <c r="J951" s="126">
        <f t="shared" si="14"/>
      </c>
    </row>
    <row r="952" ht="12.75">
      <c r="J952" s="126">
        <f t="shared" si="14"/>
      </c>
    </row>
    <row r="953" ht="12.75">
      <c r="J953" s="126">
        <f t="shared" si="14"/>
      </c>
    </row>
    <row r="954" ht="12.75">
      <c r="J954" s="126">
        <f t="shared" si="14"/>
      </c>
    </row>
    <row r="955" ht="12.75">
      <c r="J955" s="126">
        <f t="shared" si="14"/>
      </c>
    </row>
    <row r="956" ht="12.75">
      <c r="J956" s="126">
        <f t="shared" si="14"/>
      </c>
    </row>
    <row r="957" ht="12.75">
      <c r="J957" s="126">
        <f t="shared" si="14"/>
      </c>
    </row>
    <row r="958" ht="12.75">
      <c r="J958" s="126">
        <f t="shared" si="14"/>
      </c>
    </row>
    <row r="959" ht="12.75">
      <c r="J959" s="126">
        <f t="shared" si="14"/>
      </c>
    </row>
    <row r="960" ht="12.75">
      <c r="J960" s="126">
        <f t="shared" si="14"/>
      </c>
    </row>
    <row r="961" ht="12.75">
      <c r="J961" s="126">
        <f t="shared" si="14"/>
      </c>
    </row>
    <row r="962" ht="12.75">
      <c r="J962" s="126">
        <f t="shared" si="14"/>
      </c>
    </row>
    <row r="963" ht="12.75">
      <c r="J963" s="126">
        <f aca="true" t="shared" si="15" ref="J963:J1000">IF(OR(H963=0,I963=0,),"",H963*I963)</f>
      </c>
    </row>
    <row r="964" ht="12.75">
      <c r="J964" s="126">
        <f t="shared" si="15"/>
      </c>
    </row>
    <row r="965" ht="12.75">
      <c r="J965" s="126">
        <f t="shared" si="15"/>
      </c>
    </row>
    <row r="966" ht="12.75">
      <c r="J966" s="126">
        <f t="shared" si="15"/>
      </c>
    </row>
    <row r="967" ht="12.75">
      <c r="J967" s="126">
        <f t="shared" si="15"/>
      </c>
    </row>
    <row r="968" ht="12.75">
      <c r="J968" s="126">
        <f t="shared" si="15"/>
      </c>
    </row>
    <row r="969" ht="12.75">
      <c r="J969" s="126">
        <f t="shared" si="15"/>
      </c>
    </row>
    <row r="970" ht="12.75">
      <c r="J970" s="126">
        <f t="shared" si="15"/>
      </c>
    </row>
    <row r="971" ht="12.75">
      <c r="J971" s="126">
        <f t="shared" si="15"/>
      </c>
    </row>
    <row r="972" ht="12.75">
      <c r="J972" s="126">
        <f t="shared" si="15"/>
      </c>
    </row>
    <row r="973" ht="12.75">
      <c r="J973" s="126">
        <f t="shared" si="15"/>
      </c>
    </row>
    <row r="974" ht="12.75">
      <c r="J974" s="126">
        <f t="shared" si="15"/>
      </c>
    </row>
    <row r="975" ht="12.75">
      <c r="J975" s="126">
        <f t="shared" si="15"/>
      </c>
    </row>
    <row r="976" ht="12.75">
      <c r="J976" s="126">
        <f t="shared" si="15"/>
      </c>
    </row>
    <row r="977" ht="12.75">
      <c r="J977" s="126">
        <f t="shared" si="15"/>
      </c>
    </row>
    <row r="978" ht="12.75">
      <c r="J978" s="126">
        <f t="shared" si="15"/>
      </c>
    </row>
    <row r="979" ht="12.75">
      <c r="J979" s="126">
        <f t="shared" si="15"/>
      </c>
    </row>
    <row r="980" ht="12.75">
      <c r="J980" s="126">
        <f t="shared" si="15"/>
      </c>
    </row>
    <row r="981" ht="12.75">
      <c r="J981" s="126">
        <f t="shared" si="15"/>
      </c>
    </row>
    <row r="982" ht="12.75">
      <c r="J982" s="126">
        <f t="shared" si="15"/>
      </c>
    </row>
    <row r="983" ht="12.75">
      <c r="J983" s="126">
        <f t="shared" si="15"/>
      </c>
    </row>
    <row r="984" ht="12.75">
      <c r="J984" s="126">
        <f t="shared" si="15"/>
      </c>
    </row>
    <row r="985" ht="12.75">
      <c r="J985" s="126">
        <f t="shared" si="15"/>
      </c>
    </row>
    <row r="986" ht="12.75">
      <c r="J986" s="126">
        <f t="shared" si="15"/>
      </c>
    </row>
    <row r="987" ht="12.75">
      <c r="J987" s="126">
        <f t="shared" si="15"/>
      </c>
    </row>
    <row r="988" ht="12.75">
      <c r="J988" s="126">
        <f t="shared" si="15"/>
      </c>
    </row>
    <row r="989" ht="12.75">
      <c r="J989" s="126">
        <f t="shared" si="15"/>
      </c>
    </row>
    <row r="990" ht="12.75">
      <c r="J990" s="126">
        <f t="shared" si="15"/>
      </c>
    </row>
    <row r="991" ht="12.75">
      <c r="J991" s="126">
        <f t="shared" si="15"/>
      </c>
    </row>
    <row r="992" ht="12.75">
      <c r="J992" s="126">
        <f t="shared" si="15"/>
      </c>
    </row>
    <row r="993" ht="12.75">
      <c r="J993" s="126">
        <f t="shared" si="15"/>
      </c>
    </row>
    <row r="994" ht="12.75">
      <c r="J994" s="126">
        <f t="shared" si="15"/>
      </c>
    </row>
    <row r="995" ht="12.75">
      <c r="J995" s="126">
        <f t="shared" si="15"/>
      </c>
    </row>
    <row r="996" ht="12.75">
      <c r="J996" s="126">
        <f t="shared" si="15"/>
      </c>
    </row>
    <row r="997" ht="12.75">
      <c r="J997" s="126">
        <f t="shared" si="15"/>
      </c>
    </row>
    <row r="998" ht="12.75">
      <c r="J998" s="126">
        <f t="shared" si="15"/>
      </c>
    </row>
    <row r="999" ht="12.75">
      <c r="J999" s="126">
        <f t="shared" si="15"/>
      </c>
    </row>
    <row r="1000" ht="12.75">
      <c r="J1000" s="126">
        <f t="shared" si="15"/>
      </c>
    </row>
  </sheetData>
  <sheetProtection password="B09F" sheet="1" objects="1" scenarios="1"/>
  <conditionalFormatting sqref="A2:A1000">
    <cfRule type="expression" priority="1" dxfId="0" stopIfTrue="1">
      <formula>AND($B2&lt;&gt;0,$A2=0)</formula>
    </cfRule>
  </conditionalFormatting>
  <dataValidations count="8">
    <dataValidation type="decimal" allowBlank="1" showInputMessage="1" showErrorMessage="1" errorTitle="Errore inserimento importo" error="Inserire solo cifre.&#10;il valore deve essere positivo.&#10;Il separatore dei centesimi è &quot;,&quot; (virgola)." sqref="I1:I65536">
      <formula1>0.01</formula1>
      <formula2>99999999.99</formula2>
    </dataValidation>
    <dataValidation type="list" allowBlank="1" showInputMessage="1" showErrorMessage="1" sqref="A2:A65536">
      <formula1>voci_cedolini</formula1>
    </dataValidation>
    <dataValidation type="decimal" allowBlank="1" showInputMessage="1" showErrorMessage="1" sqref="J1:J65536">
      <formula1>0.01</formula1>
      <formula2>99999999.99</formula2>
    </dataValidation>
    <dataValidation type="decimal" allowBlank="1" showInputMessage="1" showErrorMessage="1" errorTitle="Errore inserimento importo" error="Inserire solo cifre.&#10;il valore deve essere positivo.&#10;Il separatore dei decimali è &quot;,&quot; (virgola)." sqref="H2:H65536">
      <formula1>0.01</formula1>
      <formula2>99999999.99</formula2>
    </dataValidation>
    <dataValidation type="list" allowBlank="1" showInputMessage="1" showErrorMessage="1" sqref="C2:C65536">
      <formula1>tipo_contratto</formula1>
    </dataValidation>
    <dataValidation allowBlank="1" showInputMessage="1" showErrorMessage="1" errorTitle="Errore inserimento importo" error="Inserire solo cifre.&#10;il valore deve essere positivo.&#10;Il separatore dei decimali è &quot;,&quot; (virgola)." sqref="H1"/>
    <dataValidation type="date" allowBlank="1" showInputMessage="1" showErrorMessage="1" errorTitle="Errore inserimento data" error="Inserire data nel seguente formato:&#10;GG/MM/AAAA" sqref="E1:E65536">
      <formula1>367</formula1>
      <formula2>42369</formula2>
    </dataValidation>
    <dataValidation type="date" allowBlank="1" showInputMessage="1" showErrorMessage="1" errorTitle="Errore inserimento data" error="Inserire data nel seguente formato:&#10;GG/MM/AAAA" sqref="F1:G65536">
      <formula1>39083</formula1>
      <formula2>42369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"/>
    </sheetView>
  </sheetViews>
  <sheetFormatPr defaultColWidth="9.140625" defaultRowHeight="12.75"/>
  <cols>
    <col min="1" max="1" width="30.7109375" style="115" bestFit="1" customWidth="1"/>
    <col min="2" max="2" width="35.7109375" style="115" customWidth="1"/>
    <col min="3" max="3" width="16.00390625" style="115" bestFit="1" customWidth="1"/>
    <col min="4" max="4" width="14.57421875" style="117" bestFit="1" customWidth="1"/>
    <col min="5" max="5" width="13.421875" style="117" bestFit="1" customWidth="1"/>
    <col min="6" max="6" width="16.7109375" style="125" bestFit="1" customWidth="1"/>
    <col min="7" max="7" width="17.7109375" style="163" customWidth="1"/>
    <col min="8" max="16384" width="9.140625" style="123" customWidth="1"/>
  </cols>
  <sheetData>
    <row r="1" spans="1:7" s="114" customFormat="1" ht="55.5" customHeight="1" thickBot="1">
      <c r="A1" s="113" t="s">
        <v>137</v>
      </c>
      <c r="B1" s="113" t="s">
        <v>139</v>
      </c>
      <c r="C1" s="113" t="s">
        <v>108</v>
      </c>
      <c r="D1" s="113" t="s">
        <v>109</v>
      </c>
      <c r="E1" s="113" t="s">
        <v>110</v>
      </c>
      <c r="F1" s="113" t="s">
        <v>114</v>
      </c>
      <c r="G1" s="165" t="s">
        <v>113</v>
      </c>
    </row>
    <row r="2" ht="12.75">
      <c r="C2" s="117"/>
    </row>
    <row r="4" ht="12.75">
      <c r="C4" s="117"/>
    </row>
    <row r="5" ht="12.75">
      <c r="G5" s="164"/>
    </row>
    <row r="7" ht="12.75">
      <c r="C7" s="117"/>
    </row>
  </sheetData>
  <sheetProtection password="B09F" sheet="1" objects="1" scenarios="1"/>
  <conditionalFormatting sqref="A2:A1000">
    <cfRule type="expression" priority="1" dxfId="0" stopIfTrue="1">
      <formula>AND($B2&lt;&gt;0,$A2=0)</formula>
    </cfRule>
  </conditionalFormatting>
  <dataValidations count="6">
    <dataValidation type="date" allowBlank="1" showInputMessage="1" showErrorMessage="1" errorTitle="Errore inserimento data" error="Inserire data nel seguente formato:&#10;GG/MM/AAAA" sqref="D2:E65536">
      <formula1>34700</formula1>
      <formula2>41639</formula2>
    </dataValidation>
    <dataValidation type="list" allowBlank="1" showInputMessage="1" showErrorMessage="1" sqref="A2:A65536">
      <formula1>voci_cedolini</formula1>
    </dataValidation>
    <dataValidation type="decimal" allowBlank="1" showInputMessage="1" showErrorMessage="1" errorTitle="Errore inserimento importo" error="Inserire solo cifre.&#10;Il separatore dei centesimi è &quot;,&quot; (virgola)." sqref="F1:F65536">
      <formula1>0.01</formula1>
      <formula2>99999999.99</formula2>
    </dataValidation>
    <dataValidation type="decimal" allowBlank="1" showInputMessage="1" showErrorMessage="1" errorTitle="Errore inserimento importo" error="Inserire solo cifre.&#10;il valore deve essere positivo e minore o uguale all'importo del contratto.&#10;Il separatore dei centesimi è &quot;,&quot; (virgola)." sqref="G1:G65536">
      <formula1>0.01</formula1>
      <formula2>F1</formula2>
    </dataValidation>
    <dataValidation allowBlank="1" showInputMessage="1" showErrorMessage="1" errorTitle="Errore inserimento data" error="Inserire data nel seguente formato:&#10;GG/MM/AAAA" sqref="C1:E1"/>
    <dataValidation type="date" allowBlank="1" showInputMessage="1" showErrorMessage="1" errorTitle="Errore inserimento data" error="Inserire data nel seguente formato:&#10;GG/MM/AAAA" sqref="C2:C65536">
      <formula1>367</formula1>
      <formula2>42369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8" sqref="A8"/>
    </sheetView>
  </sheetViews>
  <sheetFormatPr defaultColWidth="9.140625" defaultRowHeight="12.75"/>
  <cols>
    <col min="1" max="1" width="60.140625" style="111" customWidth="1"/>
    <col min="2" max="2" width="9.140625" style="111" customWidth="1"/>
    <col min="3" max="3" width="39.7109375" style="111" customWidth="1"/>
    <col min="4" max="16384" width="9.140625" style="111" customWidth="1"/>
  </cols>
  <sheetData>
    <row r="1" spans="1:3" ht="12.75">
      <c r="A1" s="110" t="s">
        <v>115</v>
      </c>
      <c r="C1" s="110" t="s">
        <v>116</v>
      </c>
    </row>
    <row r="2" spans="1:3" ht="12.75">
      <c r="A2" s="110" t="s">
        <v>117</v>
      </c>
      <c r="C2" s="110" t="s">
        <v>118</v>
      </c>
    </row>
    <row r="3" spans="1:3" ht="12.75">
      <c r="A3" s="110" t="s">
        <v>119</v>
      </c>
      <c r="C3" s="110" t="s">
        <v>120</v>
      </c>
    </row>
    <row r="4" spans="1:3" ht="12.75">
      <c r="A4" s="110" t="s">
        <v>121</v>
      </c>
      <c r="C4" s="110" t="s">
        <v>122</v>
      </c>
    </row>
    <row r="5" ht="12.75">
      <c r="A5" s="110" t="s">
        <v>123</v>
      </c>
    </row>
    <row r="6" ht="12.75">
      <c r="A6" s="110" t="s">
        <v>124</v>
      </c>
    </row>
    <row r="7" ht="12.75">
      <c r="A7" s="110" t="s">
        <v>125</v>
      </c>
    </row>
    <row r="8" ht="12.75">
      <c r="A8" s="110" t="s">
        <v>126</v>
      </c>
    </row>
    <row r="9" ht="12.75">
      <c r="A9" s="110" t="s">
        <v>127</v>
      </c>
    </row>
    <row r="12" ht="12.75">
      <c r="A12" s="110"/>
    </row>
    <row r="13" ht="12.75">
      <c r="A13" s="111" t="s">
        <v>128</v>
      </c>
    </row>
    <row r="14" ht="12.75">
      <c r="A14" s="111" t="s">
        <v>129</v>
      </c>
    </row>
    <row r="15" ht="12.75">
      <c r="A15" s="111" t="s">
        <v>130</v>
      </c>
    </row>
    <row r="19" ht="12.75">
      <c r="C19" s="112"/>
    </row>
    <row r="20" spans="1:3" ht="12.75">
      <c r="A20" s="110" t="s">
        <v>164</v>
      </c>
      <c r="C20" s="112"/>
    </row>
    <row r="21" ht="12.75">
      <c r="A21" s="110" t="s">
        <v>131</v>
      </c>
    </row>
    <row r="22" ht="12.75">
      <c r="A22" s="110" t="s">
        <v>132</v>
      </c>
    </row>
    <row r="23" ht="12.75">
      <c r="A23" s="110" t="s">
        <v>133</v>
      </c>
    </row>
    <row r="24" ht="12.75">
      <c r="A24" s="110" t="s">
        <v>165</v>
      </c>
    </row>
    <row r="25" ht="12.75">
      <c r="A25" s="110" t="s">
        <v>167</v>
      </c>
    </row>
    <row r="26" ht="12.75">
      <c r="A26" s="110" t="s">
        <v>134</v>
      </c>
    </row>
    <row r="27" ht="12.75">
      <c r="A27" s="110" t="s">
        <v>166</v>
      </c>
    </row>
    <row r="31" ht="12.75">
      <c r="A31" s="157" t="s">
        <v>53</v>
      </c>
    </row>
    <row r="32" ht="12.75">
      <c r="A32" s="157" t="s">
        <v>38</v>
      </c>
    </row>
    <row r="33" ht="12.75">
      <c r="A33" s="157" t="s">
        <v>163</v>
      </c>
    </row>
  </sheetData>
  <sheetProtection password="B09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22" sqref="A22"/>
    </sheetView>
  </sheetViews>
  <sheetFormatPr defaultColWidth="9.140625" defaultRowHeight="12.75"/>
  <cols>
    <col min="1" max="1" width="30.00390625" style="6" customWidth="1"/>
    <col min="2" max="2" width="6.421875" style="6" customWidth="1"/>
    <col min="3" max="15" width="10.00390625" style="6" customWidth="1"/>
    <col min="16" max="16384" width="9.140625" style="6" customWidth="1"/>
  </cols>
  <sheetData>
    <row r="1" spans="1:15" s="1" customFormat="1" ht="42.75" customHeight="1" thickBot="1">
      <c r="A1" s="186" t="s">
        <v>50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</row>
    <row r="2" spans="1:15" s="1" customFormat="1" ht="29.25" customHeight="1" thickBot="1">
      <c r="A2" s="198" t="s">
        <v>0</v>
      </c>
      <c r="B2" s="199"/>
      <c r="C2" s="31">
        <f>FRONTESPIZIO!E10</f>
        <v>0</v>
      </c>
      <c r="D2" s="198" t="s">
        <v>1</v>
      </c>
      <c r="E2" s="200"/>
      <c r="F2" s="199"/>
      <c r="G2" s="201">
        <f>FRONTESPIZIO!E4</f>
        <v>0</v>
      </c>
      <c r="H2" s="202"/>
      <c r="I2" s="202"/>
      <c r="J2" s="202"/>
      <c r="K2" s="202"/>
      <c r="L2" s="202"/>
      <c r="M2" s="202"/>
      <c r="N2" s="202"/>
      <c r="O2" s="203"/>
    </row>
    <row r="3" spans="1:15" s="2" customFormat="1" ht="36" customHeight="1" thickBot="1">
      <c r="A3" s="193" t="s">
        <v>28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2" customFormat="1" ht="30" customHeight="1" thickBot="1">
      <c r="A4" s="45" t="s">
        <v>35</v>
      </c>
      <c r="B4" s="206"/>
      <c r="C4" s="207"/>
      <c r="D4" s="207"/>
      <c r="E4" s="208"/>
      <c r="F4" s="204" t="s">
        <v>54</v>
      </c>
      <c r="G4" s="205"/>
      <c r="H4" s="206"/>
      <c r="I4" s="207"/>
      <c r="J4" s="207"/>
      <c r="K4" s="208"/>
      <c r="L4" s="204" t="s">
        <v>3</v>
      </c>
      <c r="M4" s="205"/>
      <c r="N4" s="211"/>
      <c r="O4" s="212"/>
    </row>
    <row r="5" spans="1:15" s="2" customFormat="1" ht="26.25" customHeight="1" thickBot="1">
      <c r="A5" s="193" t="s">
        <v>34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M5" s="213" t="s">
        <v>76</v>
      </c>
      <c r="N5" s="214"/>
      <c r="O5" s="156"/>
    </row>
    <row r="6" spans="1:15" ht="23.25" customHeight="1" thickBot="1">
      <c r="A6" s="3" t="s">
        <v>67</v>
      </c>
      <c r="B6" s="3" t="s">
        <v>68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5" t="s">
        <v>14</v>
      </c>
      <c r="N6" s="4" t="s">
        <v>15</v>
      </c>
      <c r="O6" s="4" t="s">
        <v>16</v>
      </c>
    </row>
    <row r="7" spans="1:15" ht="25.5" customHeight="1">
      <c r="A7" s="41"/>
      <c r="B7" s="39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43">
        <f aca="true" t="shared" si="0" ref="O7:O15">SUM(C7:N7)</f>
        <v>0</v>
      </c>
    </row>
    <row r="8" spans="1:15" ht="25.5" customHeight="1">
      <c r="A8" s="42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44">
        <f t="shared" si="0"/>
        <v>0</v>
      </c>
    </row>
    <row r="9" spans="1:15" ht="25.5" customHeight="1">
      <c r="A9" s="42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44">
        <f t="shared" si="0"/>
        <v>0</v>
      </c>
    </row>
    <row r="10" spans="1:15" ht="25.5" customHeight="1">
      <c r="A10" s="42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44">
        <f t="shared" si="0"/>
        <v>0</v>
      </c>
    </row>
    <row r="11" spans="1:15" ht="25.5" customHeight="1">
      <c r="A11" s="42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44">
        <f t="shared" si="0"/>
        <v>0</v>
      </c>
    </row>
    <row r="12" spans="1:15" ht="25.5" customHeight="1">
      <c r="A12" s="42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44">
        <f t="shared" si="0"/>
        <v>0</v>
      </c>
    </row>
    <row r="13" spans="1:15" ht="25.5" customHeight="1">
      <c r="A13" s="42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4">
        <f t="shared" si="0"/>
        <v>0</v>
      </c>
    </row>
    <row r="14" spans="1:15" ht="25.5" customHeight="1">
      <c r="A14" s="42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44">
        <f t="shared" si="0"/>
        <v>0</v>
      </c>
    </row>
    <row r="15" spans="1:15" ht="25.5" customHeight="1" thickBot="1">
      <c r="A15" s="42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4">
        <f t="shared" si="0"/>
        <v>0</v>
      </c>
    </row>
    <row r="16" spans="1:15" ht="18.75" customHeight="1" thickBot="1">
      <c r="A16" s="3" t="s">
        <v>74</v>
      </c>
      <c r="B16" s="30"/>
      <c r="C16" s="37">
        <f aca="true" t="shared" si="1" ref="C16:O16">SUM(C7:C15)</f>
        <v>0</v>
      </c>
      <c r="D16" s="37">
        <f t="shared" si="1"/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8">
        <f t="shared" si="1"/>
        <v>0</v>
      </c>
      <c r="O16" s="47">
        <f t="shared" si="1"/>
        <v>0</v>
      </c>
    </row>
    <row r="17" spans="1:15" ht="18.75" customHeight="1" thickBot="1">
      <c r="A17" s="3" t="s">
        <v>75</v>
      </c>
      <c r="B17" s="30"/>
      <c r="C17" s="107">
        <f>C16*$O$5</f>
        <v>0</v>
      </c>
      <c r="D17" s="107">
        <f aca="true" t="shared" si="2" ref="D17:O17">D16*$O$5</f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107">
        <f t="shared" si="2"/>
        <v>0</v>
      </c>
      <c r="I17" s="107">
        <f t="shared" si="2"/>
        <v>0</v>
      </c>
      <c r="J17" s="107">
        <f t="shared" si="2"/>
        <v>0</v>
      </c>
      <c r="K17" s="107">
        <f t="shared" si="2"/>
        <v>0</v>
      </c>
      <c r="L17" s="107">
        <f t="shared" si="2"/>
        <v>0</v>
      </c>
      <c r="M17" s="107">
        <f t="shared" si="2"/>
        <v>0</v>
      </c>
      <c r="N17" s="108">
        <f t="shared" si="2"/>
        <v>0</v>
      </c>
      <c r="O17" s="109">
        <f t="shared" si="2"/>
        <v>0</v>
      </c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8" customFormat="1" ht="12">
      <c r="A19" s="197" t="s">
        <v>73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 ht="12.75">
      <c r="A20" s="197" t="s">
        <v>69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</row>
    <row r="21" spans="1:15" ht="12.75">
      <c r="A21" s="197" t="s">
        <v>158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15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9" t="s">
        <v>17</v>
      </c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190" t="s">
        <v>18</v>
      </c>
      <c r="B25" s="190"/>
      <c r="C25" s="191"/>
      <c r="D25" s="191"/>
      <c r="E25" s="191"/>
      <c r="F25" s="7"/>
      <c r="G25" s="7"/>
      <c r="H25" s="7"/>
      <c r="I25" s="9"/>
      <c r="J25" s="190" t="s">
        <v>44</v>
      </c>
      <c r="K25" s="192"/>
      <c r="L25" s="192"/>
      <c r="M25" s="192"/>
      <c r="N25" s="192"/>
      <c r="O25" s="192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9" t="s">
        <v>19</v>
      </c>
      <c r="B30" s="9"/>
      <c r="C30" s="9"/>
      <c r="D30" s="9"/>
      <c r="E30" s="7"/>
      <c r="F30" s="7"/>
      <c r="G30" s="7"/>
      <c r="H30" s="7"/>
      <c r="I30" s="7"/>
      <c r="J30" s="209" t="s">
        <v>20</v>
      </c>
      <c r="K30" s="210"/>
      <c r="L30" s="210"/>
      <c r="M30" s="210"/>
      <c r="N30" s="210"/>
      <c r="O30" s="210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mergeCells count="18">
    <mergeCell ref="A21:O21"/>
    <mergeCell ref="J30:O30"/>
    <mergeCell ref="B4:E4"/>
    <mergeCell ref="L4:M4"/>
    <mergeCell ref="N4:O4"/>
    <mergeCell ref="A20:O20"/>
    <mergeCell ref="A5:K5"/>
    <mergeCell ref="M5:N5"/>
    <mergeCell ref="A1:O1"/>
    <mergeCell ref="A25:E25"/>
    <mergeCell ref="J25:O25"/>
    <mergeCell ref="A3:O3"/>
    <mergeCell ref="A19:O19"/>
    <mergeCell ref="A2:B2"/>
    <mergeCell ref="D2:F2"/>
    <mergeCell ref="G2:O2"/>
    <mergeCell ref="F4:G4"/>
    <mergeCell ref="H4:K4"/>
  </mergeCell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&amp;RSCHEDA N.4 - REGISTRAZIONE PRESENZE NUOVO PERSONALE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23" sqref="A23"/>
    </sheetView>
  </sheetViews>
  <sheetFormatPr defaultColWidth="9.140625" defaultRowHeight="12.75"/>
  <cols>
    <col min="1" max="1" width="30.00390625" style="6" customWidth="1"/>
    <col min="2" max="2" width="6.00390625" style="6" bestFit="1" customWidth="1"/>
    <col min="3" max="15" width="10.00390625" style="6" customWidth="1"/>
    <col min="16" max="16384" width="9.140625" style="6" customWidth="1"/>
  </cols>
  <sheetData>
    <row r="1" spans="1:15" s="1" customFormat="1" ht="42.75" customHeight="1" thickBot="1">
      <c r="A1" s="186" t="s">
        <v>50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9"/>
    </row>
    <row r="2" spans="1:15" s="1" customFormat="1" ht="29.25" customHeight="1" thickBot="1">
      <c r="A2" s="198" t="s">
        <v>0</v>
      </c>
      <c r="B2" s="199"/>
      <c r="C2" s="31">
        <f>FRONTESPIZIO!E10</f>
        <v>0</v>
      </c>
      <c r="D2" s="198" t="s">
        <v>1</v>
      </c>
      <c r="E2" s="200"/>
      <c r="F2" s="199"/>
      <c r="G2" s="201">
        <f>FRONTESPIZIO!E4</f>
        <v>0</v>
      </c>
      <c r="H2" s="202"/>
      <c r="I2" s="202"/>
      <c r="J2" s="202"/>
      <c r="K2" s="202"/>
      <c r="L2" s="202"/>
      <c r="M2" s="202"/>
      <c r="N2" s="202"/>
      <c r="O2" s="203"/>
    </row>
    <row r="3" spans="1:15" s="2" customFormat="1" ht="36" customHeight="1" thickBot="1">
      <c r="A3" s="193" t="s">
        <v>55</v>
      </c>
      <c r="B3" s="19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/>
    </row>
    <row r="4" spans="1:15" s="2" customFormat="1" ht="30" customHeight="1" thickBot="1">
      <c r="A4" s="45" t="s">
        <v>35</v>
      </c>
      <c r="B4" s="206"/>
      <c r="C4" s="207"/>
      <c r="D4" s="207"/>
      <c r="E4" s="208"/>
      <c r="F4" s="204" t="s">
        <v>70</v>
      </c>
      <c r="G4" s="205"/>
      <c r="H4" s="206"/>
      <c r="I4" s="207"/>
      <c r="J4" s="207"/>
      <c r="K4" s="207"/>
      <c r="L4" s="215"/>
      <c r="M4" s="215"/>
      <c r="N4" s="215"/>
      <c r="O4" s="216"/>
    </row>
    <row r="5" spans="1:15" s="2" customFormat="1" ht="26.25" customHeight="1" thickBot="1">
      <c r="A5" s="193" t="s">
        <v>34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M5" s="213" t="s">
        <v>77</v>
      </c>
      <c r="N5" s="214"/>
      <c r="O5" s="156"/>
    </row>
    <row r="6" spans="1:15" ht="23.25" customHeight="1" thickBot="1">
      <c r="A6" s="3" t="s">
        <v>41</v>
      </c>
      <c r="B6" s="3" t="s">
        <v>68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5" t="s">
        <v>14</v>
      </c>
      <c r="N6" s="4" t="s">
        <v>15</v>
      </c>
      <c r="O6" s="4" t="s">
        <v>16</v>
      </c>
    </row>
    <row r="7" spans="1:15" ht="25.5" customHeight="1">
      <c r="A7" s="41"/>
      <c r="B7" s="39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43">
        <f aca="true" t="shared" si="0" ref="O7:O15">SUM(C7:N7)</f>
        <v>0</v>
      </c>
    </row>
    <row r="8" spans="1:15" ht="25.5" customHeight="1">
      <c r="A8" s="42"/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44">
        <f t="shared" si="0"/>
        <v>0</v>
      </c>
    </row>
    <row r="9" spans="1:15" ht="25.5" customHeight="1">
      <c r="A9" s="42"/>
      <c r="B9" s="4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44">
        <f t="shared" si="0"/>
        <v>0</v>
      </c>
    </row>
    <row r="10" spans="1:15" ht="25.5" customHeight="1">
      <c r="A10" s="42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44">
        <f t="shared" si="0"/>
        <v>0</v>
      </c>
    </row>
    <row r="11" spans="1:15" ht="25.5" customHeight="1">
      <c r="A11" s="42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44">
        <f t="shared" si="0"/>
        <v>0</v>
      </c>
    </row>
    <row r="12" spans="1:15" ht="25.5" customHeight="1">
      <c r="A12" s="42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44">
        <f t="shared" si="0"/>
        <v>0</v>
      </c>
    </row>
    <row r="13" spans="1:15" ht="25.5" customHeight="1">
      <c r="A13" s="42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44">
        <f t="shared" si="0"/>
        <v>0</v>
      </c>
    </row>
    <row r="14" spans="1:15" ht="25.5" customHeight="1">
      <c r="A14" s="42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44">
        <f t="shared" si="0"/>
        <v>0</v>
      </c>
    </row>
    <row r="15" spans="1:15" ht="25.5" customHeight="1" thickBot="1">
      <c r="A15" s="42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44">
        <f t="shared" si="0"/>
        <v>0</v>
      </c>
    </row>
    <row r="16" spans="1:15" ht="18.75" customHeight="1" thickBot="1">
      <c r="A16" s="3" t="s">
        <v>74</v>
      </c>
      <c r="B16" s="30"/>
      <c r="C16" s="37">
        <f aca="true" t="shared" si="1" ref="C16:O16">SUM(C7:C15)</f>
        <v>0</v>
      </c>
      <c r="D16" s="37">
        <f t="shared" si="1"/>
        <v>0</v>
      </c>
      <c r="E16" s="37">
        <f t="shared" si="1"/>
        <v>0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8">
        <f t="shared" si="1"/>
        <v>0</v>
      </c>
      <c r="O16" s="47">
        <f t="shared" si="1"/>
        <v>0</v>
      </c>
    </row>
    <row r="17" spans="1:15" ht="18.75" customHeight="1" thickBot="1">
      <c r="A17" s="3" t="s">
        <v>75</v>
      </c>
      <c r="B17" s="30"/>
      <c r="C17" s="107">
        <f>C16*$O$5</f>
        <v>0</v>
      </c>
      <c r="D17" s="107">
        <f aca="true" t="shared" si="2" ref="D17:O17">D16*$O$5</f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107">
        <f t="shared" si="2"/>
        <v>0</v>
      </c>
      <c r="I17" s="107">
        <f t="shared" si="2"/>
        <v>0</v>
      </c>
      <c r="J17" s="107">
        <f t="shared" si="2"/>
        <v>0</v>
      </c>
      <c r="K17" s="107">
        <f t="shared" si="2"/>
        <v>0</v>
      </c>
      <c r="L17" s="107">
        <f t="shared" si="2"/>
        <v>0</v>
      </c>
      <c r="M17" s="107">
        <f t="shared" si="2"/>
        <v>0</v>
      </c>
      <c r="N17" s="108">
        <f t="shared" si="2"/>
        <v>0</v>
      </c>
      <c r="O17" s="109">
        <f t="shared" si="2"/>
        <v>0</v>
      </c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8" customFormat="1" ht="12">
      <c r="A19" s="197" t="s">
        <v>73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 ht="12.75">
      <c r="A20" s="197" t="s">
        <v>69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</row>
    <row r="21" spans="1:15" ht="12.75">
      <c r="A21" s="197" t="s">
        <v>71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15" ht="12.75">
      <c r="A22" s="197" t="s">
        <v>159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</row>
    <row r="23" spans="1:15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12.75">
      <c r="A24" s="9" t="s">
        <v>17</v>
      </c>
      <c r="B24" s="9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190" t="s">
        <v>18</v>
      </c>
      <c r="B26" s="190"/>
      <c r="C26" s="191"/>
      <c r="D26" s="191"/>
      <c r="E26" s="191"/>
      <c r="F26" s="7"/>
      <c r="G26" s="7"/>
      <c r="H26" s="7"/>
      <c r="I26" s="9"/>
      <c r="J26" s="190" t="s">
        <v>44</v>
      </c>
      <c r="K26" s="192"/>
      <c r="L26" s="192"/>
      <c r="M26" s="192"/>
      <c r="N26" s="192"/>
      <c r="O26" s="192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9" t="s">
        <v>19</v>
      </c>
      <c r="B31" s="9"/>
      <c r="C31" s="9"/>
      <c r="D31" s="9"/>
      <c r="E31" s="7"/>
      <c r="F31" s="7"/>
      <c r="G31" s="7"/>
      <c r="H31" s="7"/>
      <c r="I31" s="7"/>
      <c r="J31" s="209" t="s">
        <v>20</v>
      </c>
      <c r="K31" s="210"/>
      <c r="L31" s="210"/>
      <c r="M31" s="210"/>
      <c r="N31" s="210"/>
      <c r="O31" s="210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mergeCells count="17">
    <mergeCell ref="A1:O1"/>
    <mergeCell ref="A26:E26"/>
    <mergeCell ref="J26:O26"/>
    <mergeCell ref="A3:O3"/>
    <mergeCell ref="A19:O19"/>
    <mergeCell ref="A2:B2"/>
    <mergeCell ref="D2:F2"/>
    <mergeCell ref="G2:O2"/>
    <mergeCell ref="F4:G4"/>
    <mergeCell ref="A5:K5"/>
    <mergeCell ref="J31:O31"/>
    <mergeCell ref="B4:E4"/>
    <mergeCell ref="A20:O20"/>
    <mergeCell ref="A21:O21"/>
    <mergeCell ref="H4:O4"/>
    <mergeCell ref="M5:N5"/>
    <mergeCell ref="A22:O22"/>
  </mergeCell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&amp;RSCHEDA N.5 - REGISTRAZIONE PRESENZE  PERSONALE INTERNO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workbookViewId="0" topLeftCell="A1">
      <selection activeCell="D13" sqref="D13"/>
    </sheetView>
  </sheetViews>
  <sheetFormatPr defaultColWidth="9.140625" defaultRowHeight="12.75"/>
  <cols>
    <col min="1" max="1" width="31.7109375" style="48" customWidth="1"/>
    <col min="2" max="2" width="19.00390625" style="48" customWidth="1"/>
    <col min="3" max="5" width="23.28125" style="48" customWidth="1"/>
    <col min="6" max="6" width="17.28125" style="48" customWidth="1"/>
    <col min="7" max="16384" width="9.140625" style="48" customWidth="1"/>
  </cols>
  <sheetData>
    <row r="1" spans="1:6" ht="30.75" customHeight="1">
      <c r="A1" s="217" t="s">
        <v>148</v>
      </c>
      <c r="B1" s="217"/>
      <c r="C1" s="217"/>
      <c r="D1" s="217"/>
      <c r="E1" s="217"/>
      <c r="F1" s="217"/>
    </row>
    <row r="2" ht="7.5" customHeight="1" thickBot="1"/>
    <row r="3" spans="1:6" ht="30.75" customHeight="1" thickBot="1">
      <c r="A3" s="186" t="s">
        <v>50</v>
      </c>
      <c r="B3" s="187"/>
      <c r="C3" s="187"/>
      <c r="D3" s="187"/>
      <c r="E3" s="187"/>
      <c r="F3" s="228"/>
    </row>
    <row r="4" spans="1:6" ht="32.25" customHeight="1" thickBot="1">
      <c r="A4" s="46" t="s">
        <v>0</v>
      </c>
      <c r="B4" s="31">
        <f>FRONTESPIZIO!E10</f>
        <v>0</v>
      </c>
      <c r="C4" s="46" t="s">
        <v>1</v>
      </c>
      <c r="D4" s="201">
        <f>FRONTESPIZIO!E4</f>
        <v>0</v>
      </c>
      <c r="E4" s="202"/>
      <c r="F4" s="203"/>
    </row>
    <row r="5" spans="1:6" ht="18.75" customHeight="1" thickBot="1">
      <c r="A5" s="224" t="s">
        <v>58</v>
      </c>
      <c r="B5" s="225"/>
      <c r="C5" s="225"/>
      <c r="D5" s="225"/>
      <c r="E5" s="225"/>
      <c r="F5" s="226"/>
    </row>
    <row r="6" spans="1:6" s="51" customFormat="1" ht="36" customHeight="1" thickBot="1">
      <c r="A6" s="229" t="s">
        <v>21</v>
      </c>
      <c r="B6" s="230"/>
      <c r="C6" s="11" t="s">
        <v>22</v>
      </c>
      <c r="D6" s="11" t="s">
        <v>57</v>
      </c>
      <c r="E6" s="11" t="s">
        <v>29</v>
      </c>
      <c r="F6" s="11" t="s">
        <v>42</v>
      </c>
    </row>
    <row r="7" spans="1:6" s="54" customFormat="1" ht="25.5" customHeight="1">
      <c r="A7" s="231" t="s">
        <v>23</v>
      </c>
      <c r="B7" s="232"/>
      <c r="C7" s="132">
        <f>SUMIF('SCHEDA 2_PERS DIPENDENTE'!$A:$A,"1 RI - Spese per nuovo personale",'SCHEDA 2_PERS DIPENDENTE'!$J:$J)+SUMIF('SCHEDA 3_PERS A CONTRATTO'!$A:$A,"1 RI - Spese per nuovo personale",'SCHEDA 3_PERS A CONTRATTO'!$G:$G)</f>
        <v>0</v>
      </c>
      <c r="D7" s="132">
        <f>SUMIF('SCHEDA 2_PERS DIPENDENTE'!$A:$A,"1 SP - Spese per nuovo personale",'SCHEDA 2_PERS DIPENDENTE'!$J:$J)+SUMIF('SCHEDA 3_PERS A CONTRATTO'!$A:$A,"1 SP - Spese per nuovo personale",'SCHEDA 3_PERS A CONTRATTO'!$G:$G)</f>
        <v>0</v>
      </c>
      <c r="E7" s="129">
        <f aca="true" t="shared" si="0" ref="E7:E13">C7+D7</f>
        <v>0</v>
      </c>
      <c r="F7" s="72" t="e">
        <f aca="true" t="shared" si="1" ref="F7:F13">E7/$E$14</f>
        <v>#DIV/0!</v>
      </c>
    </row>
    <row r="8" spans="1:6" s="54" customFormat="1" ht="25.5" customHeight="1">
      <c r="A8" s="218" t="s">
        <v>56</v>
      </c>
      <c r="B8" s="219"/>
      <c r="C8" s="133">
        <f>SUMIF('SCHEDA 1_FATTURE'!$A:$A,"2 RI - Contratti di collaborazione con laboratori RETE ALTA TECNOLOGIA",'SCHEDA 1_FATTURE'!$F:$F)</f>
        <v>0</v>
      </c>
      <c r="D8" s="133">
        <f>SUMIF('SCHEDA 1_FATTURE'!$A:$A,"2 SP - Contratti di collaborazione con laboratori RETE ALTA TECNOLOGIA",'SCHEDA 1_FATTURE'!$F:$F)</f>
        <v>0</v>
      </c>
      <c r="E8" s="130">
        <f t="shared" si="0"/>
        <v>0</v>
      </c>
      <c r="F8" s="73" t="e">
        <f t="shared" si="1"/>
        <v>#DIV/0!</v>
      </c>
    </row>
    <row r="9" spans="1:6" s="54" customFormat="1" ht="25.5" customHeight="1">
      <c r="A9" s="218" t="s">
        <v>52</v>
      </c>
      <c r="B9" s="219"/>
      <c r="C9" s="133">
        <f>SUMIF('SCHEDA 1_FATTURE'!$A:$A,"3 RI - Collaborazioni con Univ., enti di ricerca e laboratori",'SCHEDA 1_FATTURE'!$F:$F)</f>
        <v>0</v>
      </c>
      <c r="D9" s="133">
        <f>SUMIF('SCHEDA 1_FATTURE'!$A:$A,"3 SP - Collaborazioni con Univ., enti di ricerca e laboratori",'SCHEDA 1_FATTURE'!$F:$F)</f>
        <v>0</v>
      </c>
      <c r="E9" s="130">
        <f t="shared" si="0"/>
        <v>0</v>
      </c>
      <c r="F9" s="73" t="e">
        <f t="shared" si="1"/>
        <v>#DIV/0!</v>
      </c>
    </row>
    <row r="10" spans="1:6" s="54" customFormat="1" ht="25.5" customHeight="1">
      <c r="A10" s="218" t="s">
        <v>24</v>
      </c>
      <c r="B10" s="219"/>
      <c r="C10" s="133">
        <f>SUMIF('SCHEDA 1_FATTURE'!$A:$A,"4 RI - Consulenze specialistiche",'SCHEDA 1_FATTURE'!$F:$F)</f>
        <v>0</v>
      </c>
      <c r="D10" s="133">
        <f>SUMIF('SCHEDA 1_FATTURE'!$A:$A,"4 SP - Consulenze specialistiche",'SCHEDA 1_FATTURE'!$F:$F)</f>
        <v>0</v>
      </c>
      <c r="E10" s="130">
        <f t="shared" si="0"/>
        <v>0</v>
      </c>
      <c r="F10" s="73" t="e">
        <f t="shared" si="1"/>
        <v>#DIV/0!</v>
      </c>
    </row>
    <row r="11" spans="1:7" s="54" customFormat="1" ht="25.5" customHeight="1">
      <c r="A11" s="218" t="s">
        <v>25</v>
      </c>
      <c r="B11" s="219"/>
      <c r="C11" s="133">
        <f>SUMIF('SCHEDA 1_FATTURE'!$A:$A,"5 RI - Spese per attrezzature",'SCHEDA 1_FATTURE'!$F:$F)</f>
        <v>0</v>
      </c>
      <c r="D11" s="133">
        <f>SUMIF('SCHEDA 1_FATTURE'!$A:$A,"5 SP - Spese per attrezzature",'SCHEDA 1_FATTURE'!$F:$F)</f>
        <v>0</v>
      </c>
      <c r="E11" s="130">
        <f t="shared" si="0"/>
        <v>0</v>
      </c>
      <c r="F11" s="73" t="e">
        <f t="shared" si="1"/>
        <v>#DIV/0!</v>
      </c>
      <c r="G11" s="75" t="e">
        <f>IF(F11&lt;0.3,"","il valore eccede il 30% del costo totale del progetto")</f>
        <v>#DIV/0!</v>
      </c>
    </row>
    <row r="12" spans="1:7" s="54" customFormat="1" ht="25.5" customHeight="1">
      <c r="A12" s="218" t="s">
        <v>26</v>
      </c>
      <c r="B12" s="219"/>
      <c r="C12" s="133">
        <f>SUMIF('SCHEDA 2_PERS DIPENDENTE'!$A:$A,"6 RI - Spese per personale interno",'SCHEDA 2_PERS DIPENDENTE'!$J:$J)+SUMIF('SCHEDA 3_PERS A CONTRATTO'!$A:$A,"6 RI - Spese per personale interno",'SCHEDA 3_PERS A CONTRATTO'!$G:$G)</f>
        <v>0</v>
      </c>
      <c r="D12" s="133">
        <f>SUMIF('SCHEDA 2_PERS DIPENDENTE'!$A:$A,"6 SP - Spese per personale interno",'SCHEDA 2_PERS DIPENDENTE'!$J:$J)++SUMIF('SCHEDA 3_PERS A CONTRATTO'!$A:$A,"6 SP - Spese per personale interno",'SCHEDA 3_PERS A CONTRATTO'!$G:$G)</f>
        <v>0</v>
      </c>
      <c r="E12" s="130">
        <f t="shared" si="0"/>
        <v>0</v>
      </c>
      <c r="F12" s="73" t="e">
        <f t="shared" si="1"/>
        <v>#DIV/0!</v>
      </c>
      <c r="G12" s="75" t="e">
        <f>IF(F12&lt;0.3,"","il valore eccede il 30% del costo totale del progetto")</f>
        <v>#DIV/0!</v>
      </c>
    </row>
    <row r="13" spans="1:7" s="54" customFormat="1" ht="25.5" customHeight="1" thickBot="1">
      <c r="A13" s="220" t="s">
        <v>51</v>
      </c>
      <c r="B13" s="221"/>
      <c r="C13" s="134"/>
      <c r="D13" s="135">
        <f>SUMIF('SCHEDA 1_FATTURE'!$A:$A,"7 SP - Costi per prototipi",'SCHEDA 1_FATTURE'!$F:$F)</f>
        <v>0</v>
      </c>
      <c r="E13" s="131">
        <f t="shared" si="0"/>
        <v>0</v>
      </c>
      <c r="F13" s="73" t="e">
        <f t="shared" si="1"/>
        <v>#DIV/0!</v>
      </c>
      <c r="G13" s="75" t="e">
        <f>IF(F13&lt;0.2,"","il valore eccede il 20% del costo totale del progetto")</f>
        <v>#DIV/0!</v>
      </c>
    </row>
    <row r="14" spans="1:6" s="55" customFormat="1" ht="25.5" customHeight="1" thickBot="1">
      <c r="A14" s="222" t="s">
        <v>27</v>
      </c>
      <c r="B14" s="223"/>
      <c r="C14" s="71">
        <f>SUM(C7:C13)</f>
        <v>0</v>
      </c>
      <c r="D14" s="71">
        <f>SUM(D7:D13)</f>
        <v>0</v>
      </c>
      <c r="E14" s="71">
        <f>SUM(E7:E13)</f>
        <v>0</v>
      </c>
      <c r="F14" s="56"/>
    </row>
    <row r="15" spans="1:6" s="55" customFormat="1" ht="18" customHeight="1">
      <c r="A15" s="16"/>
      <c r="B15" s="57"/>
      <c r="C15" s="57"/>
      <c r="D15" s="57"/>
      <c r="E15" s="57"/>
      <c r="F15" s="58"/>
    </row>
    <row r="16" spans="1:6" ht="15" customHeight="1">
      <c r="A16" s="59"/>
      <c r="B16" s="59"/>
      <c r="C16" s="59"/>
      <c r="D16" s="59"/>
      <c r="E16" s="59"/>
      <c r="F16" s="60"/>
    </row>
    <row r="17" spans="1:6" ht="15" customHeight="1">
      <c r="A17" s="61" t="s">
        <v>2</v>
      </c>
      <c r="B17" s="62"/>
      <c r="C17" s="63"/>
      <c r="D17" s="64"/>
      <c r="E17" s="64"/>
      <c r="F17" s="53"/>
    </row>
    <row r="18" spans="1:6" ht="15" customHeight="1">
      <c r="A18" s="61"/>
      <c r="B18" s="62"/>
      <c r="C18" s="63"/>
      <c r="D18" s="64"/>
      <c r="E18" s="64"/>
      <c r="F18" s="53"/>
    </row>
    <row r="19" spans="1:6" ht="15" customHeight="1">
      <c r="A19" s="63"/>
      <c r="B19" s="63"/>
      <c r="C19" s="63"/>
      <c r="D19" s="64"/>
      <c r="E19" s="64"/>
      <c r="F19" s="53"/>
    </row>
    <row r="20" spans="1:6" ht="15" customHeight="1">
      <c r="A20" s="61"/>
      <c r="B20" s="63"/>
      <c r="C20" s="64"/>
      <c r="D20" s="64"/>
      <c r="E20" s="64"/>
      <c r="F20" s="53"/>
    </row>
    <row r="21" spans="1:6" ht="15" customHeight="1">
      <c r="A21" s="65"/>
      <c r="B21" s="65"/>
      <c r="C21" s="64"/>
      <c r="D21" s="64"/>
      <c r="E21" s="64"/>
      <c r="F21" s="53"/>
    </row>
    <row r="22" spans="1:6" ht="15" customHeight="1">
      <c r="A22" s="227" t="s">
        <v>149</v>
      </c>
      <c r="B22" s="227"/>
      <c r="D22" s="13" t="s">
        <v>43</v>
      </c>
      <c r="E22" s="13"/>
      <c r="F22" s="18"/>
    </row>
    <row r="23" spans="1:6" ht="15" customHeight="1">
      <c r="A23" s="63"/>
      <c r="B23" s="63"/>
      <c r="D23" s="64"/>
      <c r="E23" s="64"/>
      <c r="F23" s="53"/>
    </row>
    <row r="24" spans="1:6" ht="15" customHeight="1">
      <c r="A24" s="63"/>
      <c r="B24" s="63"/>
      <c r="D24" s="64"/>
      <c r="E24" s="64"/>
      <c r="F24" s="53"/>
    </row>
    <row r="25" spans="1:6" ht="15" customHeight="1">
      <c r="A25" s="63"/>
      <c r="B25" s="63"/>
      <c r="D25" s="64"/>
      <c r="E25" s="64"/>
      <c r="F25" s="53"/>
    </row>
    <row r="26" spans="1:6" ht="15" customHeight="1">
      <c r="A26" s="66" t="s">
        <v>150</v>
      </c>
      <c r="B26" s="66"/>
      <c r="D26" s="66" t="s">
        <v>30</v>
      </c>
      <c r="E26" s="67"/>
      <c r="F26" s="53"/>
    </row>
    <row r="27" spans="1:6" ht="15" customHeight="1">
      <c r="A27" s="63"/>
      <c r="B27" s="63"/>
      <c r="C27" s="66"/>
      <c r="D27" s="65"/>
      <c r="E27" s="68"/>
      <c r="F27" s="53"/>
    </row>
    <row r="28" spans="1:6" ht="15" customHeight="1">
      <c r="A28" s="59"/>
      <c r="B28" s="59"/>
      <c r="C28" s="59"/>
      <c r="D28" s="69"/>
      <c r="E28" s="59"/>
      <c r="F28" s="60"/>
    </row>
    <row r="29" spans="1:6" ht="15" customHeight="1">
      <c r="A29" s="59"/>
      <c r="B29" s="59"/>
      <c r="C29" s="59"/>
      <c r="D29" s="69"/>
      <c r="E29" s="59"/>
      <c r="F29" s="60"/>
    </row>
    <row r="30" spans="1:6" ht="15" customHeight="1">
      <c r="A30" s="59"/>
      <c r="B30" s="59"/>
      <c r="C30" s="59"/>
      <c r="D30" s="69"/>
      <c r="E30" s="59"/>
      <c r="F30" s="60"/>
    </row>
    <row r="31" spans="1:6" ht="15" customHeight="1">
      <c r="A31" s="59"/>
      <c r="B31" s="59"/>
      <c r="C31" s="59"/>
      <c r="D31" s="69"/>
      <c r="E31" s="59"/>
      <c r="F31" s="60"/>
    </row>
    <row r="32" ht="15" customHeight="1">
      <c r="F32" s="50"/>
    </row>
    <row r="33" ht="15" customHeight="1">
      <c r="F33" s="50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</sheetData>
  <mergeCells count="14">
    <mergeCell ref="A22:B22"/>
    <mergeCell ref="A3:F3"/>
    <mergeCell ref="A6:B6"/>
    <mergeCell ref="A7:B7"/>
    <mergeCell ref="A1:F1"/>
    <mergeCell ref="A12:B12"/>
    <mergeCell ref="A13:B13"/>
    <mergeCell ref="A14:B14"/>
    <mergeCell ref="D4:F4"/>
    <mergeCell ref="A5:F5"/>
    <mergeCell ref="A8:B8"/>
    <mergeCell ref="A9:B9"/>
    <mergeCell ref="A10:B10"/>
    <mergeCell ref="A11:B11"/>
  </mergeCells>
  <conditionalFormatting sqref="F11:F12">
    <cfRule type="cellIs" priority="1" dxfId="1" operator="greaterThan" stopIfTrue="1">
      <formula>0.3</formula>
    </cfRule>
  </conditionalFormatting>
  <conditionalFormatting sqref="F13">
    <cfRule type="cellIs" priority="2" dxfId="1" operator="greaterThan" stopIfTrue="1">
      <formula>0.2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84" r:id="rId1"/>
  <headerFooter alignWithMargins="0">
    <oddHeader>&amp;RSCHEDA N.6 - RIEPILOGO SPESE RENDICONTATE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="78" zoomScaleNormal="78" workbookViewId="0" topLeftCell="A1">
      <selection activeCell="B13" sqref="B13"/>
    </sheetView>
  </sheetViews>
  <sheetFormatPr defaultColWidth="9.140625" defaultRowHeight="12.75"/>
  <cols>
    <col min="1" max="1" width="46.00390625" style="76" customWidth="1"/>
    <col min="2" max="9" width="17.7109375" style="76" customWidth="1"/>
    <col min="10" max="10" width="17.7109375" style="60" customWidth="1"/>
    <col min="11" max="16384" width="9.140625" style="60" customWidth="1"/>
  </cols>
  <sheetData>
    <row r="1" spans="1:11" ht="29.25" customHeight="1">
      <c r="A1" s="236" t="s">
        <v>151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ht="15.75" customHeight="1" thickBot="1"/>
    <row r="3" spans="1:11" s="77" customFormat="1" ht="40.5" customHeight="1" thickBot="1">
      <c r="A3" s="186" t="s">
        <v>50</v>
      </c>
      <c r="B3" s="187"/>
      <c r="C3" s="187"/>
      <c r="D3" s="187"/>
      <c r="E3" s="187"/>
      <c r="F3" s="187"/>
      <c r="G3" s="187"/>
      <c r="H3" s="187"/>
      <c r="I3" s="187"/>
      <c r="J3" s="187"/>
      <c r="K3" s="228"/>
    </row>
    <row r="4" spans="1:11" s="77" customFormat="1" ht="29.25" customHeight="1" thickBot="1">
      <c r="A4" s="46" t="s">
        <v>0</v>
      </c>
      <c r="B4" s="31">
        <f>FRONTESPIZIO!E10</f>
        <v>0</v>
      </c>
      <c r="C4" s="240" t="s">
        <v>1</v>
      </c>
      <c r="D4" s="241"/>
      <c r="E4" s="201">
        <f>FRONTESPIZIO!E4</f>
        <v>0</v>
      </c>
      <c r="F4" s="202"/>
      <c r="G4" s="202"/>
      <c r="H4" s="202"/>
      <c r="I4" s="202"/>
      <c r="J4" s="202"/>
      <c r="K4" s="203"/>
    </row>
    <row r="5" spans="1:11" ht="30" customHeight="1" thickBot="1">
      <c r="A5" s="237" t="s">
        <v>63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</row>
    <row r="6" spans="1:11" s="78" customFormat="1" ht="30" customHeight="1" thickBot="1">
      <c r="A6" s="242" t="s">
        <v>21</v>
      </c>
      <c r="B6" s="244" t="s">
        <v>64</v>
      </c>
      <c r="C6" s="245"/>
      <c r="D6" s="246"/>
      <c r="E6" s="247" t="s">
        <v>31</v>
      </c>
      <c r="F6" s="245"/>
      <c r="G6" s="246"/>
      <c r="H6" s="233" t="s">
        <v>61</v>
      </c>
      <c r="I6" s="234"/>
      <c r="J6" s="234"/>
      <c r="K6" s="235"/>
    </row>
    <row r="7" spans="1:11" s="78" customFormat="1" ht="52.5" customHeight="1" thickBot="1">
      <c r="A7" s="243"/>
      <c r="B7" s="11" t="s">
        <v>22</v>
      </c>
      <c r="C7" s="11" t="s">
        <v>57</v>
      </c>
      <c r="D7" s="11" t="s">
        <v>33</v>
      </c>
      <c r="E7" s="11" t="s">
        <v>22</v>
      </c>
      <c r="F7" s="11" t="s">
        <v>57</v>
      </c>
      <c r="G7" s="11" t="s">
        <v>33</v>
      </c>
      <c r="H7" s="11" t="s">
        <v>22</v>
      </c>
      <c r="I7" s="11" t="s">
        <v>57</v>
      </c>
      <c r="J7" s="11" t="s">
        <v>33</v>
      </c>
      <c r="K7" s="11" t="s">
        <v>42</v>
      </c>
    </row>
    <row r="8" spans="1:11" s="78" customFormat="1" ht="25.5" customHeight="1">
      <c r="A8" s="145" t="s">
        <v>23</v>
      </c>
      <c r="B8" s="79"/>
      <c r="C8" s="52"/>
      <c r="D8" s="80">
        <f>B8+C8</f>
        <v>0</v>
      </c>
      <c r="E8" s="139">
        <f>SUMIF('SCHEDA 2_PERS DIPENDENTE'!$A:$A,"1 RI - Spese per nuovo personale",'SCHEDA 2_PERS DIPENDENTE'!$J:$J)+SUMIF('SCHEDA 3_PERS A CONTRATTO'!$A:$A,"1 RI - Spese per nuovo personale",'SCHEDA 3_PERS A CONTRATTO'!$G:$G)</f>
        <v>0</v>
      </c>
      <c r="F8" s="140">
        <f>SUMIF('SCHEDA 2_PERS DIPENDENTE'!$A:$A,"1 SP - Spese per nuovo personale",'SCHEDA 2_PERS DIPENDENTE'!$J:$J)+SUMIF('SCHEDA 3_PERS A CONTRATTO'!$A:$A,"1 SP - Spese per nuovo personale",'SCHEDA 3_PERS A CONTRATTO'!$G:$G)</f>
        <v>0</v>
      </c>
      <c r="G8" s="136">
        <f>E8+F8</f>
        <v>0</v>
      </c>
      <c r="H8" s="79">
        <f>B8+E8</f>
        <v>0</v>
      </c>
      <c r="I8" s="52">
        <f aca="true" t="shared" si="0" ref="I8:I14">C8+F8</f>
        <v>0</v>
      </c>
      <c r="J8" s="52">
        <f aca="true" t="shared" si="1" ref="J8:J14">H8+I8</f>
        <v>0</v>
      </c>
      <c r="K8" s="104" t="e">
        <f>J8/$J$15</f>
        <v>#DIV/0!</v>
      </c>
    </row>
    <row r="9" spans="1:11" s="78" customFormat="1" ht="25.5" customHeight="1">
      <c r="A9" s="146" t="s">
        <v>56</v>
      </c>
      <c r="B9" s="81"/>
      <c r="C9" s="70"/>
      <c r="D9" s="82">
        <f aca="true" t="shared" si="2" ref="D9:D14">B9+C9</f>
        <v>0</v>
      </c>
      <c r="E9" s="141">
        <f>SUMIF('SCHEDA 1_FATTURE'!$A:$A,"2 RI - Contratti di collaborazione con laboratori RETE ALTA TECNOLOGIA",'SCHEDA 1_FATTURE'!$F:$F)</f>
        <v>0</v>
      </c>
      <c r="F9" s="142">
        <f>SUMIF('SCHEDA 1_FATTURE'!$A:$A,"2 SP - Contratti di collaborazione con laboratori RETE ALTA TECNOLOGIA",'SCHEDA 1_FATTURE'!$F:$F)</f>
        <v>0</v>
      </c>
      <c r="G9" s="137">
        <f aca="true" t="shared" si="3" ref="G9:G14">E9+F9</f>
        <v>0</v>
      </c>
      <c r="H9" s="81">
        <f aca="true" t="shared" si="4" ref="H9:H14">B9+E9</f>
        <v>0</v>
      </c>
      <c r="I9" s="70">
        <f t="shared" si="0"/>
        <v>0</v>
      </c>
      <c r="J9" s="70">
        <f t="shared" si="1"/>
        <v>0</v>
      </c>
      <c r="K9" s="105" t="e">
        <f aca="true" t="shared" si="5" ref="K9:K15">J9/$J$15</f>
        <v>#DIV/0!</v>
      </c>
    </row>
    <row r="10" spans="1:11" s="78" customFormat="1" ht="25.5" customHeight="1">
      <c r="A10" s="146" t="s">
        <v>52</v>
      </c>
      <c r="B10" s="81"/>
      <c r="C10" s="70"/>
      <c r="D10" s="82">
        <f t="shared" si="2"/>
        <v>0</v>
      </c>
      <c r="E10" s="141">
        <f>SUMIF('SCHEDA 1_FATTURE'!$A:$A,"3 RI - Collaborazioni con Univ., enti di ricerca e laboratori",'SCHEDA 1_FATTURE'!$F:$F)</f>
        <v>0</v>
      </c>
      <c r="F10" s="142">
        <f>SUMIF('SCHEDA 1_FATTURE'!$A:$A,"3 SP - Collaborazioni con Univ., enti di ricerca e laboratori",'SCHEDA 1_FATTURE'!$F:$F)</f>
        <v>0</v>
      </c>
      <c r="G10" s="137">
        <f t="shared" si="3"/>
        <v>0</v>
      </c>
      <c r="H10" s="81">
        <f t="shared" si="4"/>
        <v>0</v>
      </c>
      <c r="I10" s="70">
        <f t="shared" si="0"/>
        <v>0</v>
      </c>
      <c r="J10" s="70">
        <f t="shared" si="1"/>
        <v>0</v>
      </c>
      <c r="K10" s="105" t="e">
        <f t="shared" si="5"/>
        <v>#DIV/0!</v>
      </c>
    </row>
    <row r="11" spans="1:11" s="78" customFormat="1" ht="25.5" customHeight="1">
      <c r="A11" s="146" t="s">
        <v>24</v>
      </c>
      <c r="B11" s="81"/>
      <c r="C11" s="70"/>
      <c r="D11" s="82">
        <f t="shared" si="2"/>
        <v>0</v>
      </c>
      <c r="E11" s="141">
        <f>SUMIF('SCHEDA 1_FATTURE'!$A:$A,"4 RI - Consulenze specialistiche",'SCHEDA 1_FATTURE'!$F:$F)</f>
        <v>0</v>
      </c>
      <c r="F11" s="142">
        <f>SUMIF('SCHEDA 1_FATTURE'!$A:$A,"4 SP - Consulenze specialistiche",'SCHEDA 1_FATTURE'!$F:$F)</f>
        <v>0</v>
      </c>
      <c r="G11" s="137">
        <f t="shared" si="3"/>
        <v>0</v>
      </c>
      <c r="H11" s="81">
        <f t="shared" si="4"/>
        <v>0</v>
      </c>
      <c r="I11" s="70">
        <f t="shared" si="0"/>
        <v>0</v>
      </c>
      <c r="J11" s="70">
        <f t="shared" si="1"/>
        <v>0</v>
      </c>
      <c r="K11" s="105" t="e">
        <f t="shared" si="5"/>
        <v>#DIV/0!</v>
      </c>
    </row>
    <row r="12" spans="1:12" s="78" customFormat="1" ht="25.5" customHeight="1">
      <c r="A12" s="146" t="s">
        <v>25</v>
      </c>
      <c r="B12" s="81"/>
      <c r="C12" s="70"/>
      <c r="D12" s="82">
        <f t="shared" si="2"/>
        <v>0</v>
      </c>
      <c r="E12" s="141">
        <f>SUMIF('SCHEDA 1_FATTURE'!$A:$A,"5 RI - Spese per attrezzature",'SCHEDA 1_FATTURE'!$F:$F)</f>
        <v>0</v>
      </c>
      <c r="F12" s="141">
        <f>SUMIF('SCHEDA 1_FATTURE'!$A:$A,"5 SP - Spese per attrezzature",'SCHEDA 1_FATTURE'!$F:$F)</f>
        <v>0</v>
      </c>
      <c r="G12" s="137">
        <f t="shared" si="3"/>
        <v>0</v>
      </c>
      <c r="H12" s="81">
        <f t="shared" si="4"/>
        <v>0</v>
      </c>
      <c r="I12" s="70">
        <f t="shared" si="0"/>
        <v>0</v>
      </c>
      <c r="J12" s="70">
        <f t="shared" si="1"/>
        <v>0</v>
      </c>
      <c r="K12" s="73" t="e">
        <f t="shared" si="5"/>
        <v>#DIV/0!</v>
      </c>
      <c r="L12" s="75" t="e">
        <f>IF(K12&lt;0.3,"","il valore eccede il 30% del costo totale del progetto")</f>
        <v>#DIV/0!</v>
      </c>
    </row>
    <row r="13" spans="1:12" s="78" customFormat="1" ht="25.5" customHeight="1">
      <c r="A13" s="146" t="s">
        <v>26</v>
      </c>
      <c r="B13" s="81"/>
      <c r="C13" s="70"/>
      <c r="D13" s="82">
        <f t="shared" si="2"/>
        <v>0</v>
      </c>
      <c r="E13" s="141">
        <f>SUMIF('SCHEDA 2_PERS DIPENDENTE'!$A:$A,"6 RI - Spese per personale interno",'SCHEDA 2_PERS DIPENDENTE'!$J:$J)+SUMIF('SCHEDA 3_PERS A CONTRATTO'!$A:$A,"6 RI - Spese per personale interno",'SCHEDA 3_PERS A CONTRATTO'!$G:$G)</f>
        <v>0</v>
      </c>
      <c r="F13" s="142">
        <f>SUMIF('SCHEDA 2_PERS DIPENDENTE'!$A:$A,"6 SP - Spese per personale interno",'SCHEDA 2_PERS DIPENDENTE'!$J:$J)++SUMIF('SCHEDA 3_PERS A CONTRATTO'!$A:$A,"6 SP - Spese per personale interno",'SCHEDA 3_PERS A CONTRATTO'!$G:$G)</f>
        <v>0</v>
      </c>
      <c r="G13" s="137">
        <f t="shared" si="3"/>
        <v>0</v>
      </c>
      <c r="H13" s="81">
        <f t="shared" si="4"/>
        <v>0</v>
      </c>
      <c r="I13" s="70">
        <f t="shared" si="0"/>
        <v>0</v>
      </c>
      <c r="J13" s="70">
        <f t="shared" si="1"/>
        <v>0</v>
      </c>
      <c r="K13" s="73" t="e">
        <f t="shared" si="5"/>
        <v>#DIV/0!</v>
      </c>
      <c r="L13" s="75" t="e">
        <f>IF(K13&lt;0.3,"","il valore eccede il 30% del costo totale del progetto")</f>
        <v>#DIV/0!</v>
      </c>
    </row>
    <row r="14" spans="1:12" s="78" customFormat="1" ht="25.5" customHeight="1" thickBot="1">
      <c r="A14" s="146" t="s">
        <v>51</v>
      </c>
      <c r="B14" s="101"/>
      <c r="C14" s="70"/>
      <c r="D14" s="100">
        <f t="shared" si="2"/>
        <v>0</v>
      </c>
      <c r="E14" s="143"/>
      <c r="F14" s="144">
        <f>SUMIF('SCHEDA 1_FATTURE'!$A:$A,"7 SP - Costi per prototipi",'SCHEDA 1_FATTURE'!$F:$F)</f>
        <v>0</v>
      </c>
      <c r="G14" s="138">
        <f t="shared" si="3"/>
        <v>0</v>
      </c>
      <c r="H14" s="101">
        <f t="shared" si="4"/>
        <v>0</v>
      </c>
      <c r="I14" s="102">
        <f t="shared" si="0"/>
        <v>0</v>
      </c>
      <c r="J14" s="102">
        <f t="shared" si="1"/>
        <v>0</v>
      </c>
      <c r="K14" s="73" t="e">
        <f t="shared" si="5"/>
        <v>#DIV/0!</v>
      </c>
      <c r="L14" s="75" t="e">
        <f>IF(K14&lt;0.2,"","il valore eccede il 20% del costo totale del progetto")</f>
        <v>#DIV/0!</v>
      </c>
    </row>
    <row r="15" spans="1:11" s="78" customFormat="1" ht="25.5" customHeight="1" thickBot="1">
      <c r="A15" s="15" t="s">
        <v>32</v>
      </c>
      <c r="B15" s="71">
        <f aca="true" t="shared" si="6" ref="B15:J15">SUM(B8:B14)</f>
        <v>0</v>
      </c>
      <c r="C15" s="71">
        <f t="shared" si="6"/>
        <v>0</v>
      </c>
      <c r="D15" s="71">
        <f t="shared" si="6"/>
        <v>0</v>
      </c>
      <c r="E15" s="71">
        <f t="shared" si="6"/>
        <v>0</v>
      </c>
      <c r="F15" s="71">
        <f t="shared" si="6"/>
        <v>0</v>
      </c>
      <c r="G15" s="71">
        <f t="shared" si="6"/>
        <v>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103" t="e">
        <f t="shared" si="5"/>
        <v>#DIV/0!</v>
      </c>
    </row>
    <row r="16" spans="1:8" s="78" customFormat="1" ht="19.5" customHeight="1" thickBot="1">
      <c r="A16" s="17"/>
      <c r="B16" s="83"/>
      <c r="C16" s="84"/>
      <c r="D16" s="84"/>
      <c r="E16" s="84"/>
      <c r="F16" s="84"/>
      <c r="G16" s="84"/>
      <c r="H16" s="85"/>
    </row>
    <row r="17" spans="1:8" s="78" customFormat="1" ht="29.25" customHeight="1" thickBot="1">
      <c r="A17" s="222" t="s">
        <v>59</v>
      </c>
      <c r="B17" s="223"/>
      <c r="C17" s="71"/>
      <c r="D17" s="87"/>
      <c r="E17" s="84"/>
      <c r="F17" s="84"/>
      <c r="G17" s="84"/>
      <c r="H17" s="85"/>
    </row>
    <row r="18" spans="1:8" s="78" customFormat="1" ht="29.25" customHeight="1" thickBot="1">
      <c r="A18" s="222" t="s">
        <v>152</v>
      </c>
      <c r="B18" s="223"/>
      <c r="C18" s="74">
        <f>IF(J15&gt;0,J15/C17,"")</f>
      </c>
      <c r="D18" s="147"/>
      <c r="E18" s="147"/>
      <c r="F18" s="84"/>
      <c r="G18" s="84"/>
      <c r="H18" s="85"/>
    </row>
    <row r="19" spans="1:8" s="78" customFormat="1" ht="19.5" customHeight="1">
      <c r="A19" s="14"/>
      <c r="B19" s="84"/>
      <c r="C19" s="84"/>
      <c r="D19" s="84"/>
      <c r="E19" s="84"/>
      <c r="F19" s="84"/>
      <c r="G19" s="84"/>
      <c r="H19" s="85"/>
    </row>
    <row r="20" spans="1:9" ht="18">
      <c r="A20" s="88" t="s">
        <v>65</v>
      </c>
      <c r="B20" s="89"/>
      <c r="C20" s="89"/>
      <c r="D20" s="89"/>
      <c r="E20" s="89"/>
      <c r="F20" s="90"/>
      <c r="G20" s="91"/>
      <c r="H20" s="60"/>
      <c r="I20" s="49"/>
    </row>
    <row r="21" spans="1:9" s="95" customFormat="1" ht="18">
      <c r="A21" s="88" t="s">
        <v>66</v>
      </c>
      <c r="B21" s="92"/>
      <c r="C21" s="92"/>
      <c r="D21" s="92"/>
      <c r="E21" s="92"/>
      <c r="F21" s="93"/>
      <c r="G21" s="94"/>
      <c r="I21" s="96"/>
    </row>
    <row r="22" spans="1:9" ht="18">
      <c r="A22" s="155" t="s">
        <v>153</v>
      </c>
      <c r="B22" s="89"/>
      <c r="C22" s="89"/>
      <c r="D22" s="89"/>
      <c r="E22" s="89"/>
      <c r="F22" s="90"/>
      <c r="G22" s="91"/>
      <c r="H22" s="60"/>
      <c r="I22" s="49"/>
    </row>
    <row r="23" spans="1:9" ht="18">
      <c r="A23" s="155"/>
      <c r="B23" s="89"/>
      <c r="C23" s="89"/>
      <c r="D23" s="89"/>
      <c r="E23" s="89"/>
      <c r="F23" s="90"/>
      <c r="G23" s="91"/>
      <c r="H23" s="60"/>
      <c r="I23" s="49"/>
    </row>
    <row r="24" spans="1:9" ht="18">
      <c r="A24" s="61" t="s">
        <v>2</v>
      </c>
      <c r="B24" s="62"/>
      <c r="C24" s="63"/>
      <c r="D24" s="63"/>
      <c r="E24" s="63"/>
      <c r="F24" s="65"/>
      <c r="G24" s="64"/>
      <c r="H24" s="53"/>
      <c r="I24" s="53"/>
    </row>
    <row r="25" spans="1:13" s="97" customFormat="1" ht="15.75">
      <c r="A25" s="61"/>
      <c r="B25" s="62"/>
      <c r="C25" s="63"/>
      <c r="D25" s="63"/>
      <c r="E25" s="63"/>
      <c r="F25" s="65"/>
      <c r="G25" s="64"/>
      <c r="H25" s="53"/>
      <c r="I25" s="53"/>
      <c r="J25" s="53"/>
      <c r="K25" s="53"/>
      <c r="L25" s="53"/>
      <c r="M25" s="53"/>
    </row>
    <row r="26" spans="1:13" s="97" customFormat="1" ht="15.75">
      <c r="A26" s="61"/>
      <c r="B26" s="63"/>
      <c r="C26" s="64"/>
      <c r="D26" s="64"/>
      <c r="E26" s="65"/>
      <c r="F26" s="65"/>
      <c r="G26" s="64"/>
      <c r="H26" s="53"/>
      <c r="I26" s="53"/>
      <c r="J26" s="53"/>
      <c r="K26" s="53"/>
      <c r="L26" s="53"/>
      <c r="M26" s="53"/>
    </row>
    <row r="27" spans="1:13" s="97" customFormat="1" ht="15.75">
      <c r="A27" s="61"/>
      <c r="B27" s="63"/>
      <c r="C27" s="64"/>
      <c r="D27" s="64"/>
      <c r="E27" s="65"/>
      <c r="F27" s="65"/>
      <c r="G27" s="64"/>
      <c r="H27" s="53"/>
      <c r="I27" s="53"/>
      <c r="J27" s="53"/>
      <c r="K27" s="53"/>
      <c r="L27" s="53"/>
      <c r="M27" s="53"/>
    </row>
    <row r="28" spans="1:13" s="97" customFormat="1" ht="14.25">
      <c r="A28" s="65"/>
      <c r="B28" s="65"/>
      <c r="C28" s="64"/>
      <c r="D28" s="64"/>
      <c r="E28" s="64"/>
      <c r="F28" s="64"/>
      <c r="G28" s="64"/>
      <c r="H28" s="53"/>
      <c r="I28" s="53"/>
      <c r="J28" s="53"/>
      <c r="K28" s="53"/>
      <c r="L28" s="53"/>
      <c r="M28" s="53"/>
    </row>
    <row r="29" spans="1:13" s="97" customFormat="1" ht="15">
      <c r="A29" s="227" t="s">
        <v>149</v>
      </c>
      <c r="B29" s="227"/>
      <c r="C29" s="64"/>
      <c r="E29" s="64"/>
      <c r="F29" s="13"/>
      <c r="G29" s="13" t="s">
        <v>43</v>
      </c>
      <c r="H29" s="53"/>
      <c r="I29" s="53"/>
      <c r="J29" s="53"/>
      <c r="K29" s="53"/>
      <c r="L29" s="53"/>
      <c r="M29" s="53"/>
    </row>
    <row r="30" spans="1:13" s="97" customFormat="1" ht="15">
      <c r="A30" s="63"/>
      <c r="B30" s="63"/>
      <c r="C30" s="64"/>
      <c r="E30" s="64"/>
      <c r="F30" s="64"/>
      <c r="G30" s="64"/>
      <c r="H30" s="53"/>
      <c r="I30" s="53"/>
      <c r="J30" s="53"/>
      <c r="K30" s="53"/>
      <c r="L30" s="53"/>
      <c r="M30" s="53"/>
    </row>
    <row r="31" spans="1:13" s="97" customFormat="1" ht="15">
      <c r="A31" s="63" t="s">
        <v>154</v>
      </c>
      <c r="B31" s="63"/>
      <c r="C31" s="64"/>
      <c r="E31" s="64"/>
      <c r="F31" s="64"/>
      <c r="G31" s="64" t="s">
        <v>62</v>
      </c>
      <c r="H31" s="53"/>
      <c r="I31" s="53"/>
      <c r="J31" s="53"/>
      <c r="K31" s="53"/>
      <c r="L31" s="53"/>
      <c r="M31" s="53"/>
    </row>
    <row r="32" spans="1:13" s="97" customFormat="1" ht="15">
      <c r="A32" s="63"/>
      <c r="B32" s="63"/>
      <c r="C32" s="64"/>
      <c r="D32" s="64"/>
      <c r="E32" s="64"/>
      <c r="F32" s="64"/>
      <c r="G32" s="64"/>
      <c r="H32" s="53"/>
      <c r="I32" s="53"/>
      <c r="J32" s="53"/>
      <c r="K32" s="53"/>
      <c r="L32" s="53"/>
      <c r="M32" s="53"/>
    </row>
    <row r="33" spans="1:13" s="97" customFormat="1" ht="15">
      <c r="A33" s="63"/>
      <c r="B33" s="63"/>
      <c r="C33" s="64"/>
      <c r="D33" s="64"/>
      <c r="E33" s="64"/>
      <c r="F33" s="64"/>
      <c r="G33" s="64"/>
      <c r="H33" s="53"/>
      <c r="I33" s="53"/>
      <c r="J33" s="53"/>
      <c r="K33" s="53"/>
      <c r="L33" s="53"/>
      <c r="M33" s="53"/>
    </row>
    <row r="34" spans="1:13" s="97" customFormat="1" ht="15">
      <c r="A34" s="63"/>
      <c r="B34" s="63"/>
      <c r="C34" s="64"/>
      <c r="D34" s="64"/>
      <c r="E34" s="64"/>
      <c r="F34" s="64"/>
      <c r="G34" s="64"/>
      <c r="H34" s="53"/>
      <c r="I34" s="53"/>
      <c r="J34" s="53"/>
      <c r="K34" s="53"/>
      <c r="L34" s="53"/>
      <c r="M34" s="53"/>
    </row>
    <row r="35" spans="1:13" s="97" customFormat="1" ht="15">
      <c r="A35" s="63"/>
      <c r="B35" s="63"/>
      <c r="C35" s="64"/>
      <c r="D35" s="64"/>
      <c r="E35" s="64"/>
      <c r="F35" s="64"/>
      <c r="G35" s="64"/>
      <c r="H35" s="53"/>
      <c r="I35" s="53"/>
      <c r="J35" s="53"/>
      <c r="K35" s="53"/>
      <c r="L35" s="53"/>
      <c r="M35" s="53"/>
    </row>
    <row r="36" spans="1:13" s="97" customFormat="1" ht="15">
      <c r="A36" s="63"/>
      <c r="B36" s="63"/>
      <c r="C36" s="64"/>
      <c r="D36" s="64"/>
      <c r="E36" s="64"/>
      <c r="F36" s="64"/>
      <c r="G36" s="64"/>
      <c r="H36" s="53"/>
      <c r="I36" s="53"/>
      <c r="J36" s="53"/>
      <c r="K36" s="53"/>
      <c r="L36" s="53"/>
      <c r="M36" s="53"/>
    </row>
    <row r="37" spans="1:3" s="53" customFormat="1" ht="15">
      <c r="A37" s="98"/>
      <c r="B37" s="98"/>
      <c r="C37" s="99"/>
    </row>
    <row r="38" spans="1:9" s="53" customFormat="1" ht="18">
      <c r="A38" s="60"/>
      <c r="B38" s="60"/>
      <c r="C38" s="60"/>
      <c r="D38" s="60"/>
      <c r="E38" s="60"/>
      <c r="F38" s="60"/>
      <c r="G38" s="60"/>
      <c r="H38" s="60"/>
      <c r="I38" s="60"/>
    </row>
  </sheetData>
  <mergeCells count="12">
    <mergeCell ref="A29:B29"/>
    <mergeCell ref="A6:A7"/>
    <mergeCell ref="B6:D6"/>
    <mergeCell ref="E6:G6"/>
    <mergeCell ref="A18:B18"/>
    <mergeCell ref="A17:B17"/>
    <mergeCell ref="H6:K6"/>
    <mergeCell ref="E4:K4"/>
    <mergeCell ref="A1:K1"/>
    <mergeCell ref="A3:K3"/>
    <mergeCell ref="A5:K5"/>
    <mergeCell ref="C4:D4"/>
  </mergeCells>
  <conditionalFormatting sqref="K12:K13">
    <cfRule type="cellIs" priority="1" dxfId="1" operator="greaterThan" stopIfTrue="1">
      <formula>0.3</formula>
    </cfRule>
  </conditionalFormatting>
  <conditionalFormatting sqref="K14">
    <cfRule type="cellIs" priority="2" dxfId="1" operator="greaterThan" stopIfTrue="1">
      <formula>0.2</formula>
    </cfRule>
  </conditionalFormatting>
  <printOptions horizontalCentered="1"/>
  <pageMargins left="0.3937007874015748" right="0.5118110236220472" top="0.6299212598425197" bottom="0.4330708661417323" header="0.3937007874015748" footer="0.1968503937007874"/>
  <pageSetup fitToHeight="0" horizontalDpi="600" verticalDpi="600" orientation="landscape" paperSize="9" scale="65" r:id="rId2"/>
  <headerFooter alignWithMargins="0">
    <oddHeader xml:space="preserve">&amp;RSCHEDA N.6 - RIEPILOGO SPESE RENDICONTATE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capraro_f</cp:lastModifiedBy>
  <cp:lastPrinted>2010-06-14T13:45:31Z</cp:lastPrinted>
  <dcterms:created xsi:type="dcterms:W3CDTF">2004-06-18T13:28:21Z</dcterms:created>
  <dcterms:modified xsi:type="dcterms:W3CDTF">2010-06-24T10:23:13Z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Moretti Giorgio</vt:lpwstr>
  </property>
  <property fmtid="{D5CDD505-2E9C-101B-9397-08002B2CF9AE}" pid="3" name="display_urn:schemas-microsoft-com:office:office#Author">
    <vt:lpwstr>Moretti Giorgio</vt:lpwstr>
  </property>
</Properties>
</file>