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emanuela_freni_regione_emilia-romagna_it/Documents/PR FESR 2021-27/Bando Cinema 2024/Modulistica/Ultima revisione/"/>
    </mc:Choice>
  </mc:AlternateContent>
  <xr:revisionPtr revIDLastSave="0" documentId="8_{F52118A5-0A73-4151-922A-9822BF981354}" xr6:coauthVersionLast="47" xr6:coauthVersionMax="47" xr10:uidLastSave="{00000000-0000-0000-0000-000000000000}"/>
  <bookViews>
    <workbookView xWindow="-108" yWindow="-108" windowWidth="23256" windowHeight="12576" tabRatio="1000" firstSheet="1" activeTab="6" xr2:uid="{00000000-000D-0000-FFFF-FFFF00000000}"/>
  </bookViews>
  <sheets>
    <sheet name="Foglio5" sheetId="13" state="hidden" r:id="rId1"/>
    <sheet name="CRONOPROGRAMMA" sheetId="7" r:id="rId2"/>
    <sheet name="LOCATION " sheetId="5" r:id="rId3"/>
    <sheet name="PERSONALE E CAST" sheetId="3" r:id="rId4"/>
    <sheet name="BENI E SERVIZI" sheetId="4" r:id="rId5"/>
    <sheet name="Totali e Controlli" sheetId="2" state="hidden" r:id="rId6"/>
    <sheet name="PIANO DEI COSTI" sheetId="14" r:id="rId7"/>
    <sheet name="PIANO FINANZIARIO" sheetId="1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5" l="1"/>
  <c r="D57" i="14"/>
  <c r="D59" i="14" s="1"/>
  <c r="C57" i="14"/>
  <c r="B59" i="14" s="1"/>
  <c r="B60" i="14" s="1"/>
  <c r="B57" i="14"/>
  <c r="B61" i="14" l="1"/>
  <c r="C3" i="2"/>
  <c r="D3" i="2"/>
  <c r="E3" i="2"/>
  <c r="C4" i="2"/>
  <c r="D4" i="2"/>
  <c r="E4" i="2"/>
  <c r="C5" i="2"/>
  <c r="D5" i="2"/>
  <c r="E5" i="2"/>
  <c r="C6" i="2"/>
  <c r="D6" i="2"/>
  <c r="E6" i="2"/>
  <c r="C7" i="2"/>
  <c r="D7" i="2"/>
  <c r="E7" i="2"/>
  <c r="C8" i="2"/>
  <c r="D8" i="2"/>
  <c r="E8" i="2"/>
  <c r="C9" i="2"/>
  <c r="D9" i="2"/>
  <c r="E9" i="2"/>
  <c r="C10" i="2"/>
  <c r="D10" i="2"/>
  <c r="E10" i="2"/>
  <c r="C11" i="2"/>
  <c r="D11" i="2"/>
  <c r="E11" i="2"/>
  <c r="C12" i="2"/>
  <c r="D12" i="2"/>
  <c r="E12" i="2"/>
  <c r="C13" i="2"/>
  <c r="D13" i="2"/>
  <c r="E13" i="2"/>
  <c r="C14" i="2"/>
  <c r="D14" i="2"/>
  <c r="E14" i="2"/>
  <c r="C15" i="2"/>
  <c r="D15" i="2"/>
  <c r="E15" i="2"/>
  <c r="C16" i="2"/>
  <c r="D16" i="2"/>
  <c r="E16" i="2"/>
  <c r="C17" i="2"/>
  <c r="D17" i="2"/>
  <c r="E17" i="2"/>
  <c r="C18" i="2"/>
  <c r="D18" i="2"/>
  <c r="E18" i="2"/>
  <c r="C19" i="2"/>
  <c r="D19" i="2"/>
  <c r="E19" i="2"/>
  <c r="C20" i="2"/>
  <c r="D20" i="2"/>
  <c r="E20" i="2"/>
  <c r="C21" i="2"/>
  <c r="D21" i="2"/>
  <c r="E21" i="2"/>
  <c r="C22" i="2"/>
  <c r="D22" i="2"/>
  <c r="E22" i="2"/>
  <c r="C23" i="2"/>
  <c r="D23" i="2"/>
  <c r="E23" i="2"/>
  <c r="C24" i="2"/>
  <c r="D24" i="2"/>
  <c r="E24" i="2"/>
  <c r="C25" i="2"/>
  <c r="D25" i="2"/>
  <c r="E25" i="2"/>
  <c r="C26" i="2"/>
  <c r="D26" i="2"/>
  <c r="E26" i="2"/>
  <c r="C27" i="2"/>
  <c r="D27" i="2"/>
  <c r="E27" i="2"/>
  <c r="C28" i="2"/>
  <c r="D28" i="2"/>
  <c r="E28" i="2"/>
  <c r="C29" i="2"/>
  <c r="D29" i="2"/>
  <c r="E29" i="2"/>
  <c r="C30" i="2"/>
  <c r="D30" i="2"/>
  <c r="E30" i="2"/>
  <c r="C31" i="2"/>
  <c r="D31" i="2"/>
  <c r="E31" i="2"/>
  <c r="C32" i="2"/>
  <c r="D32" i="2"/>
  <c r="E32" i="2"/>
  <c r="C33" i="2"/>
  <c r="D33" i="2"/>
  <c r="E33" i="2"/>
  <c r="C34" i="2"/>
  <c r="D34" i="2"/>
  <c r="E34" i="2"/>
  <c r="C35" i="2"/>
  <c r="D35" i="2"/>
  <c r="E35" i="2"/>
  <c r="C36" i="2"/>
  <c r="D36" i="2"/>
  <c r="E36" i="2"/>
  <c r="C37" i="2"/>
  <c r="D37" i="2"/>
  <c r="E37" i="2"/>
  <c r="C38" i="2"/>
  <c r="D38" i="2"/>
  <c r="E38" i="2"/>
  <c r="C39" i="2"/>
  <c r="D39" i="2"/>
  <c r="E39" i="2"/>
  <c r="C40" i="2"/>
  <c r="D40" i="2"/>
  <c r="E40" i="2"/>
  <c r="C41" i="2"/>
  <c r="D41" i="2"/>
  <c r="E41" i="2"/>
  <c r="C42" i="2"/>
  <c r="D42" i="2"/>
  <c r="E42" i="2"/>
  <c r="C43" i="2"/>
  <c r="D43" i="2"/>
  <c r="E43" i="2"/>
  <c r="C44" i="2"/>
  <c r="D44" i="2"/>
  <c r="E44" i="2"/>
  <c r="C45" i="2"/>
  <c r="D45" i="2"/>
  <c r="E45" i="2"/>
  <c r="C46" i="2"/>
  <c r="D46" i="2"/>
  <c r="E46" i="2"/>
  <c r="C47" i="2"/>
  <c r="D47" i="2"/>
  <c r="E47" i="2"/>
  <c r="C48" i="2"/>
  <c r="D48" i="2"/>
  <c r="E48" i="2"/>
  <c r="C49" i="2"/>
  <c r="D49" i="2"/>
  <c r="E49" i="2"/>
  <c r="C50" i="2"/>
  <c r="D50" i="2"/>
  <c r="E50" i="2"/>
  <c r="C51" i="2"/>
  <c r="D51" i="2"/>
  <c r="E51" i="2"/>
  <c r="C52" i="2"/>
  <c r="D52" i="2"/>
  <c r="E52" i="2"/>
  <c r="C53" i="2"/>
  <c r="D53" i="2"/>
  <c r="E53" i="2"/>
  <c r="C54" i="2"/>
  <c r="D54" i="2"/>
  <c r="E54" i="2"/>
  <c r="C55" i="2"/>
  <c r="D55" i="2"/>
  <c r="E55" i="2"/>
  <c r="C56" i="2"/>
  <c r="D56" i="2"/>
  <c r="E56" i="2"/>
  <c r="C57" i="2"/>
  <c r="D57" i="2"/>
  <c r="E57" i="2"/>
  <c r="C58" i="2"/>
  <c r="D58" i="2"/>
  <c r="E58" i="2"/>
  <c r="C59" i="2"/>
  <c r="D59" i="2"/>
  <c r="E59" i="2"/>
  <c r="C60" i="2"/>
  <c r="D60" i="2"/>
  <c r="E60" i="2"/>
  <c r="C61" i="2"/>
  <c r="D61" i="2"/>
  <c r="E61" i="2"/>
  <c r="C62" i="2"/>
  <c r="D62" i="2"/>
  <c r="E62" i="2"/>
  <c r="C63" i="2"/>
  <c r="D63" i="2"/>
  <c r="E63" i="2"/>
  <c r="C64" i="2"/>
  <c r="D64" i="2"/>
  <c r="E64" i="2"/>
  <c r="C65" i="2"/>
  <c r="D65" i="2"/>
  <c r="E65" i="2"/>
  <c r="C66" i="2"/>
  <c r="D66" i="2"/>
  <c r="E66" i="2"/>
  <c r="C67" i="2"/>
  <c r="D67" i="2"/>
  <c r="E67" i="2"/>
  <c r="C68" i="2"/>
  <c r="D68" i="2"/>
  <c r="E68" i="2"/>
  <c r="C69" i="2"/>
  <c r="D69" i="2"/>
  <c r="E69" i="2"/>
  <c r="C70" i="2"/>
  <c r="D70" i="2"/>
  <c r="E70" i="2"/>
  <c r="C71" i="2"/>
  <c r="D71" i="2"/>
  <c r="E71" i="2"/>
  <c r="C72" i="2"/>
  <c r="D72" i="2"/>
  <c r="E72" i="2"/>
  <c r="C73" i="2"/>
  <c r="D73" i="2"/>
  <c r="E73" i="2"/>
  <c r="C74" i="2"/>
  <c r="D74" i="2"/>
  <c r="E74" i="2"/>
  <c r="C75" i="2"/>
  <c r="D75" i="2"/>
  <c r="E75" i="2"/>
  <c r="C76" i="2"/>
  <c r="D76" i="2"/>
  <c r="E76" i="2"/>
  <c r="C77" i="2"/>
  <c r="D77" i="2"/>
  <c r="E77" i="2"/>
  <c r="C78" i="2"/>
  <c r="D78" i="2"/>
  <c r="E78" i="2"/>
  <c r="C79" i="2"/>
  <c r="D79" i="2"/>
  <c r="E79" i="2"/>
  <c r="C80" i="2"/>
  <c r="D80" i="2"/>
  <c r="E80" i="2"/>
  <c r="C81" i="2"/>
  <c r="D81" i="2"/>
  <c r="E81" i="2"/>
  <c r="C82" i="2"/>
  <c r="D82" i="2"/>
  <c r="E82" i="2"/>
  <c r="C83" i="2"/>
  <c r="D83" i="2"/>
  <c r="E83" i="2"/>
  <c r="C84" i="2"/>
  <c r="D84" i="2"/>
  <c r="E84" i="2"/>
  <c r="C85" i="2"/>
  <c r="D85" i="2"/>
  <c r="E85" i="2"/>
  <c r="C86" i="2"/>
  <c r="D86" i="2"/>
  <c r="E86" i="2"/>
  <c r="C87" i="2"/>
  <c r="D87" i="2"/>
  <c r="E87" i="2"/>
  <c r="C88" i="2"/>
  <c r="D88" i="2"/>
  <c r="E88" i="2"/>
  <c r="C89" i="2"/>
  <c r="D89" i="2"/>
  <c r="E89" i="2"/>
  <c r="C90" i="2"/>
  <c r="D90" i="2"/>
  <c r="E90" i="2"/>
  <c r="C91" i="2"/>
  <c r="D91" i="2"/>
  <c r="E91" i="2"/>
  <c r="C92" i="2"/>
  <c r="D92" i="2"/>
  <c r="E92" i="2"/>
  <c r="C93" i="2"/>
  <c r="D93" i="2"/>
  <c r="E93" i="2"/>
  <c r="C94" i="2"/>
  <c r="D94" i="2"/>
  <c r="E94" i="2"/>
  <c r="C95" i="2"/>
  <c r="D95" i="2"/>
  <c r="E95" i="2"/>
  <c r="C96" i="2"/>
  <c r="D96" i="2"/>
  <c r="E96" i="2"/>
  <c r="C97" i="2"/>
  <c r="D97" i="2"/>
  <c r="E97" i="2"/>
  <c r="C98" i="2"/>
  <c r="D98" i="2"/>
  <c r="E98" i="2"/>
  <c r="C99" i="2"/>
  <c r="D99" i="2"/>
  <c r="E99" i="2"/>
  <c r="C100" i="2"/>
  <c r="D100" i="2"/>
  <c r="E100" i="2"/>
  <c r="B21" i="2"/>
  <c r="B22" i="2"/>
  <c r="B23" i="2"/>
  <c r="B25" i="2"/>
  <c r="B26" i="2"/>
  <c r="B57" i="2"/>
  <c r="B24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56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55" i="2"/>
  <c r="B54" i="2"/>
  <c r="B53" i="2"/>
  <c r="B52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D2" i="2"/>
  <c r="C2" i="2"/>
  <c r="E2" i="2"/>
  <c r="G20" i="2" l="1"/>
  <c r="G4" i="2"/>
  <c r="H25" i="2" s="1"/>
  <c r="G6" i="2"/>
  <c r="H26" i="2" s="1"/>
  <c r="H32" i="2"/>
  <c r="G8" i="2"/>
  <c r="H27" i="2" s="1"/>
  <c r="G12" i="2"/>
  <c r="H29" i="2" s="1"/>
  <c r="G10" i="2"/>
  <c r="H28" i="2" s="1"/>
  <c r="G14" i="2"/>
  <c r="H30" i="2" s="1"/>
  <c r="G16" i="2"/>
  <c r="H31" i="2" s="1"/>
  <c r="G18" i="2"/>
  <c r="H24" i="2" s="1"/>
  <c r="H23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<sst xmlns="http://schemas.openxmlformats.org/spreadsheetml/2006/main" count="535" uniqueCount="419">
  <si>
    <t>IMPONIBILE</t>
  </si>
  <si>
    <t>IMPORTO LORDO</t>
  </si>
  <si>
    <t>TOTALE IMPONIBILE</t>
  </si>
  <si>
    <t>CONTROLLI</t>
  </si>
  <si>
    <t>Somma totale - somma riepilogo</t>
  </si>
  <si>
    <t>VOCE DI SPESA</t>
  </si>
  <si>
    <t>Giustificativi</t>
  </si>
  <si>
    <t>CONTROLLI :Somma totale - somma giustificativi</t>
  </si>
  <si>
    <t>Totale imponibile</t>
  </si>
  <si>
    <t>Somma gruppo 1</t>
  </si>
  <si>
    <t>Somma gruppo 2</t>
  </si>
  <si>
    <t>Somma gruppo 3</t>
  </si>
  <si>
    <t>Somma gruppo 4</t>
  </si>
  <si>
    <t>Somma gruppo 5</t>
  </si>
  <si>
    <t>Somma gruppo 6</t>
  </si>
  <si>
    <t>Somma gruppo 7</t>
  </si>
  <si>
    <t>4.10 COSTUMI, TRUCCATORI, PARRUCCHIERI</t>
  </si>
  <si>
    <t>4.11 DIRETTORE DELLA FOTOGRAFIA</t>
  </si>
  <si>
    <t>4.12 MEZZI TECNICI (CAMERA, PELLICOLA E SUPPORTI DIGITALI)</t>
  </si>
  <si>
    <t>4.13 ELETTRICISTI E REPARTO LUCI</t>
  </si>
  <si>
    <t>4.14 MACCHINISTI</t>
  </si>
  <si>
    <t>4.15 AUTORE DELLA MUSICA</t>
  </si>
  <si>
    <t>4.16 FONICO PRESA DIRETTA</t>
  </si>
  <si>
    <t>4.17 REPARTO SONORO</t>
  </si>
  <si>
    <t>4.20 TRASPORTI</t>
  </si>
  <si>
    <t>4.21 ALTRO</t>
  </si>
  <si>
    <t>4.18 VITTO</t>
  </si>
  <si>
    <t>4.19 PERNOTTAMENTO</t>
  </si>
  <si>
    <t>1.03 DIRITTI MUSICALI</t>
  </si>
  <si>
    <t>2.01 COMPENSO REGISTA</t>
  </si>
  <si>
    <t>3.01 ATTORI PRINCIPALI</t>
  </si>
  <si>
    <t>4.01 REPARTO PRODUZIONE</t>
  </si>
  <si>
    <t>7.01 COSTI DI AMMINISTRAZIONE</t>
  </si>
  <si>
    <t>3.02 ALTRI COSTI RELATIVI AL CAST ARTISTICO</t>
  </si>
  <si>
    <t>4.02 REPARTO REGIA</t>
  </si>
  <si>
    <t>4.03 SCENOGRAFO</t>
  </si>
  <si>
    <t>4.04 SCENOGRAFIA, TEATRI E COSTRUZIONI</t>
  </si>
  <si>
    <t>4.05 REPARTO LOCATION (INTERNI ED ESTERNI)</t>
  </si>
  <si>
    <t>4.06 REPARTO PROPS</t>
  </si>
  <si>
    <t>4.07 EFFETTI SPECIALI, STUNT, COMPARSE</t>
  </si>
  <si>
    <t>4.08 COSTUMISTA</t>
  </si>
  <si>
    <t>4.09 TRUCCATORE</t>
  </si>
  <si>
    <t>6.02 POST-PRODUZIONE VISIVA</t>
  </si>
  <si>
    <t>6.03 POST-PRODUZIONE SONORA</t>
  </si>
  <si>
    <t>6.04 MONTATORE</t>
  </si>
  <si>
    <t>6.05 MONTAGGIO</t>
  </si>
  <si>
    <t>6.06 VFX - EFFETTI SPECIALI VISIVI</t>
  </si>
  <si>
    <t>6.07 MUSICA</t>
  </si>
  <si>
    <t>6.09 COSTI PER STRUMENTI DI FRUIZIONE DELL'OPERA</t>
  </si>
  <si>
    <t>6.08 SPESE DI TRASPORTO POST-PRODUZIONE</t>
  </si>
  <si>
    <t>7.02 ONERI ASSICURATIVI, FINANZIARI, DI GARANZIA</t>
  </si>
  <si>
    <t>7.03 SPESE LEGALI</t>
  </si>
  <si>
    <t>7.04 PROMOZIONE E MARKETING</t>
  </si>
  <si>
    <t>7.07 ALTRO</t>
  </si>
  <si>
    <t>Gruppo</t>
  </si>
  <si>
    <t>GIUSTIFICATIVI N.</t>
  </si>
  <si>
    <t>GRUPPO 1 - SCRITTURA ED ACQUISTO DIRITTI</t>
  </si>
  <si>
    <t>GRUPPO 2 - REGIA</t>
  </si>
  <si>
    <t>GRUPPO 3 - CAST ARTISTICO</t>
  </si>
  <si>
    <t>GRUPPO 4 - PRE-PRODUZIONE E PRODUZIONE</t>
  </si>
  <si>
    <t>GRUPPO 5 - ANIMAZIONE</t>
  </si>
  <si>
    <t>GRUPPO 6 - POST-PRODUZIONE E LAVORAZIONI TECNICHE</t>
  </si>
  <si>
    <t>GRUPPO 7 - SPESE VARIE</t>
  </si>
  <si>
    <t>6.10 ALTRO</t>
  </si>
  <si>
    <t>LOCATION</t>
  </si>
  <si>
    <t>INDIRIZZO</t>
  </si>
  <si>
    <t>DATA DELLE RIPRESE</t>
  </si>
  <si>
    <t>GG DI RIPRESA COMPLESSIVI IN LOCTION</t>
  </si>
  <si>
    <t>EVENTUALE FOTO LOCATION</t>
  </si>
  <si>
    <t>FASI PRODUTTIVE</t>
  </si>
  <si>
    <t>DAL…..</t>
  </si>
  <si>
    <t>AL….</t>
  </si>
  <si>
    <t>LUOGO</t>
  </si>
  <si>
    <t>PRE-PRODUZIONE</t>
  </si>
  <si>
    <t>PRODUZIONE</t>
  </si>
  <si>
    <t>POST - PRODUZIONE</t>
  </si>
  <si>
    <t>NOTE</t>
  </si>
  <si>
    <t>INSERIRE RIGHE SE NECESSARIO</t>
  </si>
  <si>
    <t>indicare dal GG/MM/AA</t>
  </si>
  <si>
    <t>al GG/MM/AA</t>
  </si>
  <si>
    <t>GIORNATE</t>
  </si>
  <si>
    <t>inserire le righe per dettagliare i vari periodi/luoghi di pre-produzione</t>
  </si>
  <si>
    <t>inserire le righe per dettagliare i vari periodi/luoghi di produzione</t>
  </si>
  <si>
    <t>inserire le righe per dettagliare i vari periodi/luoghi di post-produzione</t>
  </si>
  <si>
    <t>compilare con il numero di giornate per ogni singola riga</t>
  </si>
  <si>
    <t>villa, casa, palazzo, spiaggia…</t>
  </si>
  <si>
    <t>inserire se comoda una piccola foto della location</t>
  </si>
  <si>
    <t>precisare via, città, provincia</t>
  </si>
  <si>
    <t>indicare il numero di giornate di riprese per ogni singola location</t>
  </si>
  <si>
    <t>indicare la mansione per la quale è stata assunta la persona</t>
  </si>
  <si>
    <t>indicare il nome</t>
  </si>
  <si>
    <t>under/over 35</t>
  </si>
  <si>
    <t>riportare la ragione sociale dell'impresa o professionista che ha emesso fattura</t>
  </si>
  <si>
    <t>tipologia del servizio erogato</t>
  </si>
  <si>
    <t>indirizzo della sede legale</t>
  </si>
  <si>
    <t>eventuale indirizzo dell'unità locale, qualora la sede legale non sia in Emilia-Romagna</t>
  </si>
  <si>
    <t>eventuali note</t>
  </si>
  <si>
    <t>LOCALIZZAZIONE UNITA' LOCALE</t>
  </si>
  <si>
    <t>LOCALIZZAZIONE SEDE LEGALE</t>
  </si>
  <si>
    <t>SERVIZIO EROGATO</t>
  </si>
  <si>
    <t>DENOMINAZIONE IMPRESA/PROFESSIONISTA</t>
  </si>
  <si>
    <t>RUOLO/MANSIONE</t>
  </si>
  <si>
    <t>ETA'</t>
  </si>
  <si>
    <t>GENERE</t>
  </si>
  <si>
    <t>8. PRODUCER FEE</t>
  </si>
  <si>
    <t>9. SPESE GENERALI</t>
  </si>
  <si>
    <t>NON AMMISSIBILI</t>
  </si>
  <si>
    <t>TOTALE</t>
  </si>
  <si>
    <t>5.01 ANIMAZIONE- SCENOGRAFIA, SVILUPPO VISIVO E PRE-PRODUZIONE</t>
  </si>
  <si>
    <t>5.02 ANIMAZIONE- AUTORE DELLA GRAFICA</t>
  </si>
  <si>
    <t>5.03 ANIMAZIONE- DISEGNATORI E STORYBOARDISTI</t>
  </si>
  <si>
    <t>5.04 ANIMAZIONE - STORYBOARD, LAY-OUT E ANIMATICS</t>
  </si>
  <si>
    <t>5.05 ANIMAZIONE- SUPERVISORE ANIMAZIONE</t>
  </si>
  <si>
    <t>5.06 ANIMAZIONE - ANIMATION, MODELLI E LIGHTING</t>
  </si>
  <si>
    <t>5.07 ANIMAZIONE- COLOR, COMPOSITE &amp; VFX EFFETTI SPECIALI VISIVI</t>
  </si>
  <si>
    <t>5.08 ANIMAZIONE- PRODUCTION PIPELINE &amp; MANAGEMENT</t>
  </si>
  <si>
    <t>5.09 ANIMAZIONE- ALTRO</t>
  </si>
  <si>
    <t>6.01 POST PRODUZIONE-  LABORATORI SVILUPPO E STAMPA</t>
  </si>
  <si>
    <t>7.05 CERTIFICAZIONE AMBIENTALE, RISPETTO DEL PRINCIPIO DNSH, RISPETTO DEI PROTOCOLLI DI SOSTENIBILITA'</t>
  </si>
  <si>
    <t>7.06 SICUREZZA SUL LAVORO</t>
  </si>
  <si>
    <t>opera cinematografica a contenuto narrativo</t>
  </si>
  <si>
    <t>opera televisiva a contenuto narrativo - singola</t>
  </si>
  <si>
    <t>opera televisiva a contenuto narrativo - serie</t>
  </si>
  <si>
    <t>opera web</t>
  </si>
  <si>
    <t>cortometraggio</t>
  </si>
  <si>
    <t>documentario -singolo</t>
  </si>
  <si>
    <t>documentario  -serie</t>
  </si>
  <si>
    <t>precisare il luogo, se in Emilia-Romagna indicando anche il comune e la provincia di riferimento, in altro caso non è necessario ed è sufficiente la regione</t>
  </si>
  <si>
    <t>RIPRESE/LAVORAZIONI</t>
  </si>
  <si>
    <t>I Comuni coinvolti</t>
  </si>
  <si>
    <t>compilare con il numero di giornate complessive in Emilia-Romagna</t>
  </si>
  <si>
    <r>
      <t xml:space="preserve">RIPRESE </t>
    </r>
    <r>
      <rPr>
        <b/>
        <sz val="11"/>
        <rFont val="Calibri"/>
        <family val="2"/>
        <scheme val="minor"/>
      </rPr>
      <t>IN</t>
    </r>
    <r>
      <rPr>
        <sz val="11"/>
        <rFont val="Calibri"/>
        <family val="2"/>
        <scheme val="minor"/>
      </rPr>
      <t xml:space="preserve"> EMILIA-ROMAGNA</t>
    </r>
  </si>
  <si>
    <r>
      <t xml:space="preserve">RIPRESE </t>
    </r>
    <r>
      <rPr>
        <b/>
        <sz val="11"/>
        <rFont val="Calibri"/>
        <family val="2"/>
        <scheme val="minor"/>
      </rPr>
      <t>FUORI</t>
    </r>
    <r>
      <rPr>
        <sz val="11"/>
        <rFont val="Calibri"/>
        <family val="2"/>
        <scheme val="minor"/>
      </rPr>
      <t xml:space="preserve"> DALL' EMILIA-ROMAGNA</t>
    </r>
  </si>
  <si>
    <t>compilare con il numero di giornate complessive fuori dall'Emilia-Romagna</t>
  </si>
  <si>
    <t>I Comuni o città coinvolte</t>
  </si>
  <si>
    <t>F</t>
  </si>
  <si>
    <t>M</t>
  </si>
  <si>
    <t>N.A</t>
  </si>
  <si>
    <t>NOME e COGNOME</t>
  </si>
  <si>
    <t>busta paga</t>
  </si>
  <si>
    <t>altro</t>
  </si>
  <si>
    <t>coll. occasionale</t>
  </si>
  <si>
    <t>fattura</t>
  </si>
  <si>
    <t>personale</t>
  </si>
  <si>
    <t>beni e servizi</t>
  </si>
  <si>
    <t>f24</t>
  </si>
  <si>
    <t>bonifico bancario singolo SEPA</t>
  </si>
  <si>
    <t>carta di credito/debito aziendale</t>
  </si>
  <si>
    <t>carta prepagata</t>
  </si>
  <si>
    <t>Paypal</t>
  </si>
  <si>
    <t>Satispay</t>
  </si>
  <si>
    <t>Stripe</t>
  </si>
  <si>
    <t>Altro</t>
  </si>
  <si>
    <t>ricevuta bancaria singola</t>
  </si>
  <si>
    <t>produttore principale</t>
  </si>
  <si>
    <t xml:space="preserve">co-produttore </t>
  </si>
  <si>
    <t>produttore delegato</t>
  </si>
  <si>
    <t>produttore esecutivo</t>
  </si>
  <si>
    <t>distributore</t>
  </si>
  <si>
    <t>sponsor</t>
  </si>
  <si>
    <t>periodo delle riprese</t>
  </si>
  <si>
    <t>notula</t>
  </si>
  <si>
    <t>Non ammissibili</t>
  </si>
  <si>
    <t>Personale</t>
  </si>
  <si>
    <t>Beni e servizi</t>
  </si>
  <si>
    <t>AMMISSIBILE</t>
  </si>
  <si>
    <t>1.01 SOGGETTO E SCENEGGIATURA</t>
  </si>
  <si>
    <t>1.02 DIRITTI DI SCRITTURA E SCENEGGIATURA</t>
  </si>
  <si>
    <t>TOTALE (1-7)</t>
  </si>
  <si>
    <t>TOTALE  SPESE AMMISSIBILI</t>
  </si>
  <si>
    <t>TOTALE COMPLESSIVO DI PROGETTO</t>
  </si>
  <si>
    <t>PIANO COSTI COMPLESSIVO DI PROGETTO A CONSUNTIVO</t>
  </si>
  <si>
    <t>PIANO FINANZIARIO DI PROGETTO A CONSUNTIVO</t>
  </si>
  <si>
    <t>Contributo regionale</t>
  </si>
  <si>
    <t>Fondi internazionali</t>
  </si>
  <si>
    <t>Fondi nazionali</t>
  </si>
  <si>
    <t>Fondi regionali o locali</t>
  </si>
  <si>
    <t>Risorse proprie da reinvestimento tax credit</t>
  </si>
  <si>
    <t>Risorse Proprie da reinvestimento automatici</t>
  </si>
  <si>
    <t>Altre risorse proprie</t>
  </si>
  <si>
    <t>Producer Fee</t>
  </si>
  <si>
    <t>Apporto coproduttori (indicare il soggetto e la natura dell’apporto)</t>
  </si>
  <si>
    <t>Apporto finanziario di terzi (indicare il soggetto e la natura dell’apporto)</t>
  </si>
  <si>
    <t>Minimo garantito (specificare)</t>
  </si>
  <si>
    <t>Prevendite (specificare)</t>
  </si>
  <si>
    <t>Altri tax credit (specificare)</t>
  </si>
  <si>
    <t>Sponsor</t>
  </si>
  <si>
    <t>Product Placement</t>
  </si>
  <si>
    <t>Apporto in Kind</t>
  </si>
  <si>
    <t>ENTRATE A COPERTURA DEL PROGETTO</t>
  </si>
  <si>
    <t>PRECISARE TITOLOGIA</t>
  </si>
  <si>
    <t>IMPORTO</t>
  </si>
  <si>
    <t>1° Assistente regia</t>
  </si>
  <si>
    <t>2° Assistente regia</t>
  </si>
  <si>
    <t>Actor coach</t>
  </si>
  <si>
    <t>Adattatore dialoghi</t>
  </si>
  <si>
    <t>Addett* agli animali di scena</t>
  </si>
  <si>
    <t>Addett* alle buste paga</t>
  </si>
  <si>
    <t>Addett* costruzione e smaltimento set</t>
  </si>
  <si>
    <t>Addett* stampa</t>
  </si>
  <si>
    <t>Agenzia di casting</t>
  </si>
  <si>
    <t>Agenzia di modelli</t>
  </si>
  <si>
    <t>Aiuto amministratore</t>
  </si>
  <si>
    <t>Aiuto cassiere</t>
  </si>
  <si>
    <t>Aiuto costumi</t>
  </si>
  <si>
    <t>Aiuto montatore/montatrice</t>
  </si>
  <si>
    <t>Aiuto operatore/operatrice</t>
  </si>
  <si>
    <t>Aiuto regia</t>
  </si>
  <si>
    <t>Allestimenti scenografici, Servizio</t>
  </si>
  <si>
    <t>Ammaestratore/ammaestratrice animali</t>
  </si>
  <si>
    <t>Amministratore/amministratrice di produzione</t>
  </si>
  <si>
    <t>Animatore/animatrice</t>
  </si>
  <si>
    <t>Animatore/animatrice 2 D</t>
  </si>
  <si>
    <t>Animatore/animatrice 3 D</t>
  </si>
  <si>
    <t>Architetto/architetta di scena</t>
  </si>
  <si>
    <t>Archivi/teche</t>
  </si>
  <si>
    <t>Arrangiatore/arrangiatrice musicale</t>
  </si>
  <si>
    <t>Arredatore/arredatrice</t>
  </si>
  <si>
    <t>Assistente Arredatore/arredatrice</t>
  </si>
  <si>
    <t>Assistente attrezzista</t>
  </si>
  <si>
    <t>Assistente casting</t>
  </si>
  <si>
    <t>Assistente Colour Correction</t>
  </si>
  <si>
    <t>Assistente Costumista</t>
  </si>
  <si>
    <t>Assistente del coordinatore/coordinatrice di produzione</t>
  </si>
  <si>
    <t>Assistente di produzione</t>
  </si>
  <si>
    <t>Assistente Location Manager</t>
  </si>
  <si>
    <t>Assistente montaggio</t>
  </si>
  <si>
    <t>Assistente montatore/montatrice suono</t>
  </si>
  <si>
    <t>Assistente operatore/operatrice o focus puller</t>
  </si>
  <si>
    <t>Assistente Parrucchiere/Parrucchiera</t>
  </si>
  <si>
    <t>Assistente pittore/pittrice di scena</t>
  </si>
  <si>
    <t>Assistente scenografo/scenografa</t>
  </si>
  <si>
    <t>Assistente truccatore/truccatrice</t>
  </si>
  <si>
    <t>Attore/Attrice</t>
  </si>
  <si>
    <t>Attrezzature audio: Noleggio e vendita</t>
  </si>
  <si>
    <t>Attrezzature di ripresa: noleggio e vendita</t>
  </si>
  <si>
    <t>Attrezzista di scena</t>
  </si>
  <si>
    <t>Autista</t>
  </si>
  <si>
    <t>Autista cameracar</t>
  </si>
  <si>
    <t>Autista mezzi semplici</t>
  </si>
  <si>
    <t>Autista mezzi speciali</t>
  </si>
  <si>
    <t>Auto storiche, Noleggio/limousine</t>
  </si>
  <si>
    <t>Autore/Autrice della musica</t>
  </si>
  <si>
    <t>Autore/Autrice di colonne sonore</t>
  </si>
  <si>
    <t>Background designer</t>
  </si>
  <si>
    <t>Ballerin*</t>
  </si>
  <si>
    <t>Camera trainee</t>
  </si>
  <si>
    <t>Camper e caravan, Noleggio</t>
  </si>
  <si>
    <t>Capo Elettricista</t>
  </si>
  <si>
    <t>Capo Macchinista</t>
  </si>
  <si>
    <t>Capo Parrucchiere</t>
  </si>
  <si>
    <t>Capo Truccatore</t>
  </si>
  <si>
    <t>Capogruppo</t>
  </si>
  <si>
    <t>Caposquadra attrezzisti</t>
  </si>
  <si>
    <t>Caposquadra carpentieri</t>
  </si>
  <si>
    <t>Caposquadra costruttori</t>
  </si>
  <si>
    <t>Carpentiere</t>
  </si>
  <si>
    <t>Carrellista</t>
  </si>
  <si>
    <t>Casa di produzione</t>
  </si>
  <si>
    <t>Cassiere/Cassiera di produzione</t>
  </si>
  <si>
    <t>Casting director</t>
  </si>
  <si>
    <t>Catering</t>
  </si>
  <si>
    <t>Character designer</t>
  </si>
  <si>
    <t>Ciacchista</t>
  </si>
  <si>
    <t>Colourist</t>
  </si>
  <si>
    <t>Commercialista</t>
  </si>
  <si>
    <t>Compositor</t>
  </si>
  <si>
    <t>Compositore/compositrice</t>
  </si>
  <si>
    <t>Consulente del lavoro</t>
  </si>
  <si>
    <t>Consulente musicale</t>
  </si>
  <si>
    <t>Coordinatore/Coordinatrice di produzione - POC</t>
  </si>
  <si>
    <t>Coreograf*</t>
  </si>
  <si>
    <t>Corrieri, Servizio</t>
  </si>
  <si>
    <t>Costruttore/costruttrice</t>
  </si>
  <si>
    <t>Costume Buyer</t>
  </si>
  <si>
    <t>Costume Illustrator</t>
  </si>
  <si>
    <t>Costumi, Noleggio</t>
  </si>
  <si>
    <t>Costumista</t>
  </si>
  <si>
    <t>Covid manager</t>
  </si>
  <si>
    <t>Covid Manager Assistant</t>
  </si>
  <si>
    <t>Data Manager</t>
  </si>
  <si>
    <t>Delegat* di produzione</t>
  </si>
  <si>
    <t>Designer</t>
  </si>
  <si>
    <t>Dialogue coach</t>
  </si>
  <si>
    <t>Digital intermediate technician</t>
  </si>
  <si>
    <t>Direttore/direttrice del doppiaggio</t>
  </si>
  <si>
    <t>Direttore/direttrice della fotografia - DOP</t>
  </si>
  <si>
    <t>Direttore/direttrice di produzione</t>
  </si>
  <si>
    <t>Direttore/direttrice di produzione TV</t>
  </si>
  <si>
    <t>Direttore musicale</t>
  </si>
  <si>
    <t>Disegnatore bozzetti scenografie</t>
  </si>
  <si>
    <t>Dispositivi di protezione: mascherine, guanti, termo scanner, disinfettanti</t>
  </si>
  <si>
    <t>DIT</t>
  </si>
  <si>
    <t>Doppiatore</t>
  </si>
  <si>
    <t>Droni, Noleggio</t>
  </si>
  <si>
    <t>Duplicazione Video</t>
  </si>
  <si>
    <t>Elettricista</t>
  </si>
  <si>
    <t>Facchinaggio</t>
  </si>
  <si>
    <t>Facchino</t>
  </si>
  <si>
    <t>Foley artist</t>
  </si>
  <si>
    <t>Fonico</t>
  </si>
  <si>
    <t>Fonico del doppiaggio</t>
  </si>
  <si>
    <t>Fonico di mix</t>
  </si>
  <si>
    <t>Fonico di presa diretta o Sound mixer</t>
  </si>
  <si>
    <t>Fonico di sala</t>
  </si>
  <si>
    <t>Fornitura borracce termiche</t>
  </si>
  <si>
    <t>Fornitura di bicchieri personalizzati</t>
  </si>
  <si>
    <t>Fornitura sacchi igienizzati</t>
  </si>
  <si>
    <t>Fotograf* di scena</t>
  </si>
  <si>
    <t>Grafico</t>
  </si>
  <si>
    <t>Green assistant</t>
  </si>
  <si>
    <t>Green manager</t>
  </si>
  <si>
    <t>Gruista</t>
  </si>
  <si>
    <t>Gruppi elettrogeni, Noleggio</t>
  </si>
  <si>
    <t>Gruppista</t>
  </si>
  <si>
    <t>Guardia del corpo</t>
  </si>
  <si>
    <t>Illustratore/illustratrice</t>
  </si>
  <si>
    <t>Interprete</t>
  </si>
  <si>
    <t>Intimacy coordinator</t>
  </si>
  <si>
    <t>Ispettore/ispettrice di produzione</t>
  </si>
  <si>
    <t>Laboratori fotografici</t>
  </si>
  <si>
    <t>Laboratori per esecuzione di tamponi</t>
  </si>
  <si>
    <t>Laboratori sierologici</t>
  </si>
  <si>
    <t>Layout Artist</t>
  </si>
  <si>
    <t>Light designer</t>
  </si>
  <si>
    <t>Location Manager</t>
  </si>
  <si>
    <t>Macchinista</t>
  </si>
  <si>
    <t>Maestro d’Armi</t>
  </si>
  <si>
    <t>Mastering technician</t>
  </si>
  <si>
    <t>Medical safety</t>
  </si>
  <si>
    <t>Microfonista</t>
  </si>
  <si>
    <t>Modellatore/Modellatrice CGI</t>
  </si>
  <si>
    <t>Montaggio sonoro, Servizio</t>
  </si>
  <si>
    <t>Montatore/montatrice</t>
  </si>
  <si>
    <t>Montatore/montatrice colonna musicale</t>
  </si>
  <si>
    <t>Montatore/montatrice del suono</t>
  </si>
  <si>
    <t>Montatore/montatrice effetti sonori</t>
  </si>
  <si>
    <t>Montatore/montatrice RVM Video TV</t>
  </si>
  <si>
    <t>Musicista</t>
  </si>
  <si>
    <t>Noleggio Auto</t>
  </si>
  <si>
    <t>Operatore/operatrice</t>
  </si>
  <si>
    <t>Operatore/operatrice Drone</t>
  </si>
  <si>
    <t>Operatore/operatrice ripresa aerea</t>
  </si>
  <si>
    <t>Operatore/operatrice Ronin</t>
  </si>
  <si>
    <t>Operatore/operatrice steadycam</t>
  </si>
  <si>
    <t>Operatore/operatrice subacqueo</t>
  </si>
  <si>
    <t>Organizzatore/organizzatrice generale</t>
  </si>
  <si>
    <t>Parrucche, Noleggio</t>
  </si>
  <si>
    <t>Parrucchiere</t>
  </si>
  <si>
    <t>Personale medico, paramedico o infermieristico con competenze preposto Covid</t>
  </si>
  <si>
    <t>Pittore/pittrice di scena</t>
  </si>
  <si>
    <t>Pittore/Decoratore</t>
  </si>
  <si>
    <t>Post production manager</t>
  </si>
  <si>
    <t>Post produzione audio</t>
  </si>
  <si>
    <t>Post produzione video</t>
  </si>
  <si>
    <t>Primo Assistente Capo Macchinisti</t>
  </si>
  <si>
    <t>Produttore/produttrice</t>
  </si>
  <si>
    <t>Produttore/produttrice esecutivo</t>
  </si>
  <si>
    <t>Pulizia, Servizio</t>
  </si>
  <si>
    <t>Realizzatore parrucche di scena</t>
  </si>
  <si>
    <t>Regie mobili, Noleggio</t>
  </si>
  <si>
    <t>Regista</t>
  </si>
  <si>
    <t>Responsabile guardiania</t>
  </si>
  <si>
    <t>Responsabile verde di scena</t>
  </si>
  <si>
    <t>Restauratore/restrauratrice</t>
  </si>
  <si>
    <t>Rigger</t>
  </si>
  <si>
    <t>RSPP</t>
  </si>
  <si>
    <t>Rumorista</t>
  </si>
  <si>
    <t>Rumorista ed effetti sonori, Servizio</t>
  </si>
  <si>
    <t>Runner</t>
  </si>
  <si>
    <t>Sarta/o di scena</t>
  </si>
  <si>
    <t>Sceneggiatore/Sceneggiatrice</t>
  </si>
  <si>
    <t>Scenograf* (production designer)</t>
  </si>
  <si>
    <t>Scenotecnic*</t>
  </si>
  <si>
    <t>Scrittore/scrittrice dialoghi</t>
  </si>
  <si>
    <t>Scultore/scultrice</t>
  </si>
  <si>
    <t>Scuola di recitazione</t>
  </si>
  <si>
    <t>Segretaria/o di doppiaggio</t>
  </si>
  <si>
    <t>Segretaria/o di edizione</t>
  </si>
  <si>
    <t>Segretario/a di produzione</t>
  </si>
  <si>
    <t>Servizi di sanificazione: auto, costumi</t>
  </si>
  <si>
    <t>Servizi idrici e di ripristino pulizia strade</t>
  </si>
  <si>
    <t>Servizio di sorveglianza</t>
  </si>
  <si>
    <t>Social media manager di settore</t>
  </si>
  <si>
    <t>Sound designer</t>
  </si>
  <si>
    <t>Story board artist</t>
  </si>
  <si>
    <t>Storyboard Artist</t>
  </si>
  <si>
    <t>Strumentista</t>
  </si>
  <si>
    <t>Studi di registrazione</t>
  </si>
  <si>
    <t>Studi fotografici</t>
  </si>
  <si>
    <t>Studi grafici</t>
  </si>
  <si>
    <t>Stuntman</t>
  </si>
  <si>
    <t>Suggeritore</t>
  </si>
  <si>
    <t>Supervisore post produzione</t>
  </si>
  <si>
    <t>Sviluppatore videogioco</t>
  </si>
  <si>
    <t>Tagliatore/tagliatrice</t>
  </si>
  <si>
    <t>Technical director</t>
  </si>
  <si>
    <t>Tecnico del suono</t>
  </si>
  <si>
    <t>Tecnico video</t>
  </si>
  <si>
    <t>Texture artist</t>
  </si>
  <si>
    <t>Titolazione e sottotitolazione, Servizio</t>
  </si>
  <si>
    <t>Toilette mobili, Noleggio</t>
  </si>
  <si>
    <t>Traduttore/traduttrice</t>
  </si>
  <si>
    <t>Transport coordinator</t>
  </si>
  <si>
    <t>Traslochi</t>
  </si>
  <si>
    <t>Trovarobe</t>
  </si>
  <si>
    <t>Truccatore/truccatrice</t>
  </si>
  <si>
    <t>Truccatore/truccatrie di Effetti Speciali</t>
  </si>
  <si>
    <t>Ufficio stampa</t>
  </si>
  <si>
    <t>VFX</t>
  </si>
  <si>
    <t>Video assist</t>
  </si>
  <si>
    <t>Video maker backstage</t>
  </si>
  <si>
    <t>Vigilanza notturna servizio</t>
  </si>
  <si>
    <t>indicare il comune di residenza   (per gli operanti non residenti indicare la sede in cui svolgono il servizio)</t>
  </si>
  <si>
    <t>COMUNE DI RESIDENZA o LOCALIZZAZIONE OPERATIVITA'</t>
  </si>
  <si>
    <t>CRONOPROGRAMMA DELLE ATTIVITA' DEL PROGETTO COMPLESSIVO</t>
  </si>
  <si>
    <t>LOCATION IN EMILIA-ROMAGNA COMPLESSIVE DI TUTTO IL PROGETTO</t>
  </si>
  <si>
    <t>PERSONALE E CAST OPERANTE IN EMILIA-ROMAGNA PER TUTTO IL PROGETTO</t>
  </si>
  <si>
    <t>BENI E SERVIZI IN EMILIA-ROMAGNA PER IL PROGETTO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</si>
</sst>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ptos"/>
      <family val="2"/>
    </font>
    <font>
      <i/>
      <sz val="11"/>
      <color theme="1" tint="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name val="Aptos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Protection="1">
      <protection hidden="1"/>
    </xf>
    <xf numFmtId="0" fontId="3" fillId="2" borderId="2" xfId="0" applyFont="1" applyFill="1" applyBorder="1" applyAlignment="1" applyProtection="1">
      <alignment horizontal="left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0" fillId="0" borderId="3" xfId="0" applyBorder="1" applyProtection="1">
      <protection hidden="1"/>
    </xf>
    <xf numFmtId="7" fontId="0" fillId="0" borderId="0" xfId="1" applyNumberFormat="1" applyFont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3" borderId="3" xfId="0" applyFill="1" applyBorder="1" applyProtection="1">
      <protection hidden="1"/>
    </xf>
    <xf numFmtId="7" fontId="0" fillId="3" borderId="0" xfId="1" applyNumberFormat="1" applyFont="1" applyFill="1" applyBorder="1" applyAlignment="1" applyProtection="1">
      <alignment horizontal="center" vertical="center"/>
      <protection hidden="1"/>
    </xf>
    <xf numFmtId="0" fontId="0" fillId="3" borderId="4" xfId="0" applyFill="1" applyBorder="1" applyAlignment="1" applyProtection="1">
      <alignment horizontal="center" vertical="center"/>
      <protection hidden="1"/>
    </xf>
    <xf numFmtId="0" fontId="2" fillId="3" borderId="5" xfId="0" applyFont="1" applyFill="1" applyBorder="1" applyAlignment="1" applyProtection="1">
      <alignment horizontal="center" vertical="center"/>
      <protection hidden="1"/>
    </xf>
    <xf numFmtId="7" fontId="0" fillId="0" borderId="5" xfId="1" applyNumberFormat="1" applyFont="1" applyBorder="1" applyAlignment="1" applyProtection="1">
      <alignment horizontal="center" vertical="center"/>
      <protection hidden="1"/>
    </xf>
    <xf numFmtId="0" fontId="2" fillId="3" borderId="6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0" fillId="4" borderId="0" xfId="0" applyFill="1" applyProtection="1">
      <protection hidden="1"/>
    </xf>
    <xf numFmtId="0" fontId="0" fillId="0" borderId="4" xfId="0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7" fontId="2" fillId="0" borderId="5" xfId="1" applyNumberFormat="1" applyFont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 applyProtection="1">
      <alignment horizontal="left" vertical="center" wrapText="1"/>
      <protection hidden="1"/>
    </xf>
    <xf numFmtId="0" fontId="0" fillId="3" borderId="0" xfId="0" applyFill="1" applyAlignment="1" applyProtection="1">
      <alignment horizontal="center"/>
      <protection hidden="1"/>
    </xf>
    <xf numFmtId="0" fontId="6" fillId="0" borderId="0" xfId="0" applyFont="1" applyAlignment="1">
      <alignment vertical="center"/>
    </xf>
    <xf numFmtId="0" fontId="6" fillId="0" borderId="0" xfId="0" applyFont="1"/>
    <xf numFmtId="164" fontId="0" fillId="0" borderId="5" xfId="2" applyNumberFormat="1" applyFont="1" applyBorder="1" applyAlignment="1" applyProtection="1">
      <alignment horizontal="center" vertical="center"/>
      <protection hidden="1"/>
    </xf>
    <xf numFmtId="0" fontId="0" fillId="0" borderId="9" xfId="0" applyBorder="1"/>
    <xf numFmtId="0" fontId="2" fillId="0" borderId="0" xfId="0" applyFont="1"/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2" fillId="0" borderId="0" xfId="0" applyFont="1" applyAlignment="1">
      <alignment wrapText="1"/>
    </xf>
    <xf numFmtId="0" fontId="7" fillId="0" borderId="9" xfId="0" applyFont="1" applyBorder="1" applyAlignment="1">
      <alignment vertical="center" wrapText="1"/>
    </xf>
    <xf numFmtId="0" fontId="7" fillId="0" borderId="0" xfId="0" applyFont="1"/>
    <xf numFmtId="0" fontId="7" fillId="0" borderId="9" xfId="0" applyFont="1" applyBorder="1" applyAlignment="1">
      <alignment wrapText="1"/>
    </xf>
    <xf numFmtId="0" fontId="7" fillId="0" borderId="0" xfId="0" applyFont="1" applyAlignment="1">
      <alignment wrapText="1"/>
    </xf>
    <xf numFmtId="0" fontId="0" fillId="0" borderId="1" xfId="0" applyBorder="1"/>
    <xf numFmtId="0" fontId="2" fillId="0" borderId="6" xfId="0" applyFont="1" applyBorder="1"/>
    <xf numFmtId="0" fontId="0" fillId="0" borderId="1" xfId="0" applyBorder="1" applyAlignment="1">
      <alignment vertical="center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4" fillId="0" borderId="0" xfId="0" applyFont="1"/>
    <xf numFmtId="0" fontId="2" fillId="5" borderId="10" xfId="0" applyFont="1" applyFill="1" applyBorder="1" applyAlignment="1">
      <alignment vertical="center"/>
    </xf>
    <xf numFmtId="0" fontId="2" fillId="5" borderId="11" xfId="0" applyFont="1" applyFill="1" applyBorder="1" applyAlignment="1">
      <alignment vertical="center"/>
    </xf>
    <xf numFmtId="0" fontId="2" fillId="5" borderId="12" xfId="0" applyFont="1" applyFill="1" applyBorder="1" applyAlignment="1">
      <alignment vertical="center"/>
    </xf>
    <xf numFmtId="0" fontId="2" fillId="5" borderId="18" xfId="0" applyFont="1" applyFill="1" applyBorder="1" applyAlignment="1">
      <alignment vertical="center"/>
    </xf>
    <xf numFmtId="0" fontId="2" fillId="5" borderId="6" xfId="0" applyFont="1" applyFill="1" applyBorder="1" applyAlignment="1">
      <alignment vertical="center"/>
    </xf>
    <xf numFmtId="0" fontId="2" fillId="5" borderId="19" xfId="0" applyFont="1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0" fillId="5" borderId="19" xfId="0" applyFill="1" applyBorder="1" applyAlignment="1">
      <alignment vertical="center"/>
    </xf>
    <xf numFmtId="0" fontId="4" fillId="0" borderId="9" xfId="0" applyFont="1" applyBorder="1" applyAlignment="1">
      <alignment wrapText="1"/>
    </xf>
    <xf numFmtId="0" fontId="8" fillId="0" borderId="13" xfId="0" applyFont="1" applyBorder="1" applyAlignment="1">
      <alignment vertical="center" wrapText="1"/>
    </xf>
    <xf numFmtId="0" fontId="0" fillId="0" borderId="6" xfId="0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12" fillId="0" borderId="9" xfId="0" applyFont="1" applyBorder="1" applyAlignment="1">
      <alignment wrapText="1"/>
    </xf>
    <xf numFmtId="0" fontId="12" fillId="0" borderId="9" xfId="0" applyFont="1" applyBorder="1" applyAlignment="1">
      <alignment horizontal="center"/>
    </xf>
    <xf numFmtId="0" fontId="12" fillId="3" borderId="9" xfId="0" applyFont="1" applyFill="1" applyBorder="1" applyAlignment="1">
      <alignment wrapText="1"/>
    </xf>
    <xf numFmtId="0" fontId="12" fillId="0" borderId="9" xfId="0" applyFont="1" applyBorder="1"/>
    <xf numFmtId="0" fontId="12" fillId="0" borderId="9" xfId="0" applyFont="1" applyBorder="1" applyAlignment="1" applyProtection="1">
      <alignment wrapText="1"/>
      <protection hidden="1"/>
    </xf>
    <xf numFmtId="0" fontId="12" fillId="3" borderId="9" xfId="0" applyFont="1" applyFill="1" applyBorder="1" applyAlignment="1" applyProtection="1">
      <alignment wrapText="1"/>
      <protection hidden="1"/>
    </xf>
    <xf numFmtId="0" fontId="13" fillId="0" borderId="9" xfId="0" applyFont="1" applyBorder="1" applyAlignment="1" applyProtection="1">
      <alignment wrapText="1"/>
      <protection hidden="1"/>
    </xf>
    <xf numFmtId="0" fontId="13" fillId="0" borderId="9" xfId="0" applyFont="1" applyBorder="1"/>
    <xf numFmtId="0" fontId="12" fillId="3" borderId="9" xfId="0" applyFont="1" applyFill="1" applyBorder="1"/>
    <xf numFmtId="0" fontId="11" fillId="0" borderId="25" xfId="0" applyFont="1" applyBorder="1"/>
    <xf numFmtId="0" fontId="11" fillId="0" borderId="26" xfId="0" applyFont="1" applyBorder="1"/>
    <xf numFmtId="0" fontId="11" fillId="0" borderId="27" xfId="0" applyFont="1" applyBorder="1"/>
    <xf numFmtId="0" fontId="14" fillId="0" borderId="0" xfId="0" applyFont="1" applyAlignment="1">
      <alignment horizontal="left" vertical="center" indent="3"/>
    </xf>
    <xf numFmtId="0" fontId="15" fillId="0" borderId="0" xfId="0" applyFont="1" applyAlignment="1">
      <alignment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</cellXfs>
  <cellStyles count="3">
    <cellStyle name="Migliaia" xfId="2" builtinId="3"/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22/10/relationships/richValueRel" Target="richData/richValueRel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eetMetadata" Target="metadata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Donna e bambino che navigano su una barca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F2B9A-16B6-4E6B-A7C9-75F8A9784EA7}">
  <dimension ref="A1:A324"/>
  <sheetViews>
    <sheetView topLeftCell="A99" workbookViewId="0">
      <selection activeCell="A103" sqref="A103:A324"/>
    </sheetView>
  </sheetViews>
  <sheetFormatPr defaultRowHeight="14.4" x14ac:dyDescent="0.3"/>
  <cols>
    <col min="1" max="1" width="53.5546875" customWidth="1"/>
  </cols>
  <sheetData>
    <row r="1" spans="1:1" x14ac:dyDescent="0.3">
      <c r="A1" t="s">
        <v>120</v>
      </c>
    </row>
    <row r="2" spans="1:1" x14ac:dyDescent="0.3">
      <c r="A2" t="s">
        <v>121</v>
      </c>
    </row>
    <row r="3" spans="1:1" x14ac:dyDescent="0.3">
      <c r="A3" t="s">
        <v>122</v>
      </c>
    </row>
    <row r="4" spans="1:1" x14ac:dyDescent="0.3">
      <c r="A4" t="s">
        <v>123</v>
      </c>
    </row>
    <row r="5" spans="1:1" x14ac:dyDescent="0.3">
      <c r="A5" t="s">
        <v>124</v>
      </c>
    </row>
    <row r="6" spans="1:1" x14ac:dyDescent="0.3">
      <c r="A6" t="s">
        <v>125</v>
      </c>
    </row>
    <row r="7" spans="1:1" x14ac:dyDescent="0.3">
      <c r="A7" t="s">
        <v>126</v>
      </c>
    </row>
    <row r="10" spans="1:1" x14ac:dyDescent="0.3">
      <c r="A10" t="s">
        <v>135</v>
      </c>
    </row>
    <row r="11" spans="1:1" x14ac:dyDescent="0.3">
      <c r="A11" t="s">
        <v>136</v>
      </c>
    </row>
    <row r="12" spans="1:1" x14ac:dyDescent="0.3">
      <c r="A12" t="s">
        <v>137</v>
      </c>
    </row>
    <row r="16" spans="1:1" x14ac:dyDescent="0.3">
      <c r="A16" t="s">
        <v>142</v>
      </c>
    </row>
    <row r="17" spans="1:1" x14ac:dyDescent="0.3">
      <c r="A17" t="s">
        <v>145</v>
      </c>
    </row>
    <row r="18" spans="1:1" x14ac:dyDescent="0.3">
      <c r="A18" t="s">
        <v>139</v>
      </c>
    </row>
    <row r="19" spans="1:1" x14ac:dyDescent="0.3">
      <c r="A19" t="s">
        <v>141</v>
      </c>
    </row>
    <row r="20" spans="1:1" x14ac:dyDescent="0.3">
      <c r="A20" t="s">
        <v>161</v>
      </c>
    </row>
    <row r="21" spans="1:1" x14ac:dyDescent="0.3">
      <c r="A21" t="s">
        <v>140</v>
      </c>
    </row>
    <row r="25" spans="1:1" x14ac:dyDescent="0.3">
      <c r="A25" t="s">
        <v>143</v>
      </c>
    </row>
    <row r="26" spans="1:1" x14ac:dyDescent="0.3">
      <c r="A26" t="s">
        <v>144</v>
      </c>
    </row>
    <row r="29" spans="1:1" x14ac:dyDescent="0.3">
      <c r="A29" t="s">
        <v>146</v>
      </c>
    </row>
    <row r="30" spans="1:1" x14ac:dyDescent="0.3">
      <c r="A30" t="s">
        <v>153</v>
      </c>
    </row>
    <row r="31" spans="1:1" x14ac:dyDescent="0.3">
      <c r="A31" t="s">
        <v>147</v>
      </c>
    </row>
    <row r="32" spans="1:1" x14ac:dyDescent="0.3">
      <c r="A32" t="s">
        <v>148</v>
      </c>
    </row>
    <row r="33" spans="1:1" x14ac:dyDescent="0.3">
      <c r="A33" t="s">
        <v>149</v>
      </c>
    </row>
    <row r="34" spans="1:1" x14ac:dyDescent="0.3">
      <c r="A34" t="s">
        <v>150</v>
      </c>
    </row>
    <row r="35" spans="1:1" x14ac:dyDescent="0.3">
      <c r="A35" t="s">
        <v>151</v>
      </c>
    </row>
    <row r="36" spans="1:1" x14ac:dyDescent="0.3">
      <c r="A36" t="s">
        <v>152</v>
      </c>
    </row>
    <row r="39" spans="1:1" x14ac:dyDescent="0.3">
      <c r="A39" t="s">
        <v>154</v>
      </c>
    </row>
    <row r="40" spans="1:1" x14ac:dyDescent="0.3">
      <c r="A40" t="s">
        <v>155</v>
      </c>
    </row>
    <row r="41" spans="1:1" x14ac:dyDescent="0.3">
      <c r="A41" t="s">
        <v>156</v>
      </c>
    </row>
    <row r="42" spans="1:1" x14ac:dyDescent="0.3">
      <c r="A42" t="s">
        <v>157</v>
      </c>
    </row>
    <row r="43" spans="1:1" x14ac:dyDescent="0.3">
      <c r="A43" t="s">
        <v>158</v>
      </c>
    </row>
    <row r="44" spans="1:1" x14ac:dyDescent="0.3">
      <c r="A44" t="s">
        <v>159</v>
      </c>
    </row>
    <row r="49" spans="1:1" x14ac:dyDescent="0.3">
      <c r="A49" s="7" t="s">
        <v>28</v>
      </c>
    </row>
    <row r="50" spans="1:1" x14ac:dyDescent="0.3">
      <c r="A50" s="11" t="s">
        <v>29</v>
      </c>
    </row>
    <row r="51" spans="1:1" x14ac:dyDescent="0.3">
      <c r="A51" s="7" t="s">
        <v>30</v>
      </c>
    </row>
    <row r="52" spans="1:1" x14ac:dyDescent="0.3">
      <c r="A52" s="11" t="s">
        <v>33</v>
      </c>
    </row>
    <row r="53" spans="1:1" x14ac:dyDescent="0.3">
      <c r="A53" s="7" t="s">
        <v>31</v>
      </c>
    </row>
    <row r="54" spans="1:1" x14ac:dyDescent="0.3">
      <c r="A54" s="11" t="s">
        <v>34</v>
      </c>
    </row>
    <row r="55" spans="1:1" x14ac:dyDescent="0.3">
      <c r="A55" s="7" t="s">
        <v>35</v>
      </c>
    </row>
    <row r="56" spans="1:1" x14ac:dyDescent="0.3">
      <c r="A56" s="11" t="s">
        <v>36</v>
      </c>
    </row>
    <row r="57" spans="1:1" x14ac:dyDescent="0.3">
      <c r="A57" s="7" t="s">
        <v>37</v>
      </c>
    </row>
    <row r="58" spans="1:1" x14ac:dyDescent="0.3">
      <c r="A58" s="11" t="s">
        <v>38</v>
      </c>
    </row>
    <row r="59" spans="1:1" x14ac:dyDescent="0.3">
      <c r="A59" s="7" t="s">
        <v>39</v>
      </c>
    </row>
    <row r="60" spans="1:1" x14ac:dyDescent="0.3">
      <c r="A60" s="11" t="s">
        <v>40</v>
      </c>
    </row>
    <row r="61" spans="1:1" x14ac:dyDescent="0.3">
      <c r="A61" s="7" t="s">
        <v>41</v>
      </c>
    </row>
    <row r="62" spans="1:1" x14ac:dyDescent="0.3">
      <c r="A62" s="11" t="s">
        <v>16</v>
      </c>
    </row>
    <row r="63" spans="1:1" x14ac:dyDescent="0.3">
      <c r="A63" s="7" t="s">
        <v>17</v>
      </c>
    </row>
    <row r="64" spans="1:1" x14ac:dyDescent="0.3">
      <c r="A64" s="11" t="s">
        <v>18</v>
      </c>
    </row>
    <row r="65" spans="1:1" x14ac:dyDescent="0.3">
      <c r="A65" s="7" t="s">
        <v>19</v>
      </c>
    </row>
    <row r="66" spans="1:1" x14ac:dyDescent="0.3">
      <c r="A66" s="11" t="s">
        <v>20</v>
      </c>
    </row>
    <row r="67" spans="1:1" x14ac:dyDescent="0.3">
      <c r="A67" s="7" t="s">
        <v>21</v>
      </c>
    </row>
    <row r="68" spans="1:1" x14ac:dyDescent="0.3">
      <c r="A68" s="11" t="s">
        <v>22</v>
      </c>
    </row>
    <row r="69" spans="1:1" x14ac:dyDescent="0.3">
      <c r="A69" s="7" t="s">
        <v>23</v>
      </c>
    </row>
    <row r="70" spans="1:1" x14ac:dyDescent="0.3">
      <c r="A70" s="11" t="s">
        <v>26</v>
      </c>
    </row>
    <row r="71" spans="1:1" x14ac:dyDescent="0.3">
      <c r="A71" s="7" t="s">
        <v>27</v>
      </c>
    </row>
    <row r="72" spans="1:1" x14ac:dyDescent="0.3">
      <c r="A72" s="11" t="s">
        <v>24</v>
      </c>
    </row>
    <row r="73" spans="1:1" x14ac:dyDescent="0.3">
      <c r="A73" s="7" t="s">
        <v>25</v>
      </c>
    </row>
    <row r="74" spans="1:1" x14ac:dyDescent="0.3">
      <c r="A74" s="11" t="s">
        <v>108</v>
      </c>
    </row>
    <row r="75" spans="1:1" x14ac:dyDescent="0.3">
      <c r="A75" s="7" t="s">
        <v>109</v>
      </c>
    </row>
    <row r="76" spans="1:1" x14ac:dyDescent="0.3">
      <c r="A76" s="11" t="s">
        <v>110</v>
      </c>
    </row>
    <row r="77" spans="1:1" x14ac:dyDescent="0.3">
      <c r="A77" s="7" t="s">
        <v>111</v>
      </c>
    </row>
    <row r="78" spans="1:1" x14ac:dyDescent="0.3">
      <c r="A78" s="11" t="s">
        <v>112</v>
      </c>
    </row>
    <row r="79" spans="1:1" x14ac:dyDescent="0.3">
      <c r="A79" s="7" t="s">
        <v>113</v>
      </c>
    </row>
    <row r="80" spans="1:1" x14ac:dyDescent="0.3">
      <c r="A80" s="11" t="s">
        <v>114</v>
      </c>
    </row>
    <row r="81" spans="1:1" x14ac:dyDescent="0.3">
      <c r="A81" s="7" t="s">
        <v>115</v>
      </c>
    </row>
    <row r="82" spans="1:1" x14ac:dyDescent="0.3">
      <c r="A82" s="11" t="s">
        <v>116</v>
      </c>
    </row>
    <row r="83" spans="1:1" x14ac:dyDescent="0.3">
      <c r="A83" s="7" t="s">
        <v>117</v>
      </c>
    </row>
    <row r="84" spans="1:1" x14ac:dyDescent="0.3">
      <c r="A84" s="11" t="s">
        <v>42</v>
      </c>
    </row>
    <row r="85" spans="1:1" x14ac:dyDescent="0.3">
      <c r="A85" s="7" t="s">
        <v>43</v>
      </c>
    </row>
    <row r="86" spans="1:1" x14ac:dyDescent="0.3">
      <c r="A86" s="11" t="s">
        <v>44</v>
      </c>
    </row>
    <row r="87" spans="1:1" x14ac:dyDescent="0.3">
      <c r="A87" s="7" t="s">
        <v>45</v>
      </c>
    </row>
    <row r="88" spans="1:1" x14ac:dyDescent="0.3">
      <c r="A88" s="11" t="s">
        <v>46</v>
      </c>
    </row>
    <row r="89" spans="1:1" x14ac:dyDescent="0.3">
      <c r="A89" s="7" t="s">
        <v>47</v>
      </c>
    </row>
    <row r="90" spans="1:1" x14ac:dyDescent="0.3">
      <c r="A90" s="11" t="s">
        <v>49</v>
      </c>
    </row>
    <row r="91" spans="1:1" x14ac:dyDescent="0.3">
      <c r="A91" s="7" t="s">
        <v>48</v>
      </c>
    </row>
    <row r="92" spans="1:1" x14ac:dyDescent="0.3">
      <c r="A92" s="11" t="s">
        <v>63</v>
      </c>
    </row>
    <row r="93" spans="1:1" x14ac:dyDescent="0.3">
      <c r="A93" s="7" t="s">
        <v>32</v>
      </c>
    </row>
    <row r="94" spans="1:1" x14ac:dyDescent="0.3">
      <c r="A94" s="11" t="s">
        <v>50</v>
      </c>
    </row>
    <row r="95" spans="1:1" x14ac:dyDescent="0.3">
      <c r="A95" s="7" t="s">
        <v>51</v>
      </c>
    </row>
    <row r="96" spans="1:1" x14ac:dyDescent="0.3">
      <c r="A96" s="11" t="s">
        <v>52</v>
      </c>
    </row>
    <row r="97" spans="1:1" x14ac:dyDescent="0.3">
      <c r="A97" s="7" t="s">
        <v>118</v>
      </c>
    </row>
    <row r="98" spans="1:1" x14ac:dyDescent="0.3">
      <c r="A98" s="11" t="s">
        <v>119</v>
      </c>
    </row>
    <row r="99" spans="1:1" x14ac:dyDescent="0.3">
      <c r="A99" s="7" t="s">
        <v>53</v>
      </c>
    </row>
    <row r="103" spans="1:1" ht="15.6" x14ac:dyDescent="0.3">
      <c r="A103" s="77"/>
    </row>
    <row r="104" spans="1:1" ht="15" x14ac:dyDescent="0.3">
      <c r="A104" s="78" t="s">
        <v>192</v>
      </c>
    </row>
    <row r="105" spans="1:1" ht="15" x14ac:dyDescent="0.3">
      <c r="A105" s="78" t="s">
        <v>193</v>
      </c>
    </row>
    <row r="106" spans="1:1" ht="15" x14ac:dyDescent="0.3">
      <c r="A106" s="78" t="s">
        <v>194</v>
      </c>
    </row>
    <row r="107" spans="1:1" ht="15" x14ac:dyDescent="0.3">
      <c r="A107" s="78" t="s">
        <v>195</v>
      </c>
    </row>
    <row r="108" spans="1:1" ht="15" x14ac:dyDescent="0.3">
      <c r="A108" s="78" t="s">
        <v>196</v>
      </c>
    </row>
    <row r="109" spans="1:1" ht="15" x14ac:dyDescent="0.3">
      <c r="A109" s="78" t="s">
        <v>197</v>
      </c>
    </row>
    <row r="110" spans="1:1" ht="15" x14ac:dyDescent="0.3">
      <c r="A110" s="78" t="s">
        <v>198</v>
      </c>
    </row>
    <row r="111" spans="1:1" ht="15" x14ac:dyDescent="0.3">
      <c r="A111" s="78" t="s">
        <v>199</v>
      </c>
    </row>
    <row r="112" spans="1:1" ht="15" x14ac:dyDescent="0.3">
      <c r="A112" s="78" t="s">
        <v>200</v>
      </c>
    </row>
    <row r="113" spans="1:1" ht="15" x14ac:dyDescent="0.3">
      <c r="A113" s="78" t="s">
        <v>201</v>
      </c>
    </row>
    <row r="114" spans="1:1" ht="15" x14ac:dyDescent="0.3">
      <c r="A114" s="78" t="s">
        <v>202</v>
      </c>
    </row>
    <row r="115" spans="1:1" ht="15" x14ac:dyDescent="0.3">
      <c r="A115" s="78" t="s">
        <v>203</v>
      </c>
    </row>
    <row r="116" spans="1:1" ht="15" x14ac:dyDescent="0.3">
      <c r="A116" s="78" t="s">
        <v>204</v>
      </c>
    </row>
    <row r="117" spans="1:1" ht="15" x14ac:dyDescent="0.3">
      <c r="A117" s="78" t="s">
        <v>205</v>
      </c>
    </row>
    <row r="118" spans="1:1" ht="15" x14ac:dyDescent="0.3">
      <c r="A118" s="78" t="s">
        <v>206</v>
      </c>
    </row>
    <row r="119" spans="1:1" ht="15" x14ac:dyDescent="0.3">
      <c r="A119" s="78" t="s">
        <v>207</v>
      </c>
    </row>
    <row r="120" spans="1:1" ht="15" x14ac:dyDescent="0.3">
      <c r="A120" s="78" t="s">
        <v>208</v>
      </c>
    </row>
    <row r="121" spans="1:1" ht="15" x14ac:dyDescent="0.3">
      <c r="A121" s="78" t="s">
        <v>209</v>
      </c>
    </row>
    <row r="122" spans="1:1" ht="15" x14ac:dyDescent="0.3">
      <c r="A122" s="78" t="s">
        <v>210</v>
      </c>
    </row>
    <row r="123" spans="1:1" ht="15" x14ac:dyDescent="0.3">
      <c r="A123" s="78" t="s">
        <v>211</v>
      </c>
    </row>
    <row r="124" spans="1:1" ht="15" x14ac:dyDescent="0.3">
      <c r="A124" s="78" t="s">
        <v>212</v>
      </c>
    </row>
    <row r="125" spans="1:1" ht="15" x14ac:dyDescent="0.3">
      <c r="A125" s="78" t="s">
        <v>213</v>
      </c>
    </row>
    <row r="126" spans="1:1" ht="15" x14ac:dyDescent="0.3">
      <c r="A126" s="78" t="s">
        <v>214</v>
      </c>
    </row>
    <row r="127" spans="1:1" ht="15" x14ac:dyDescent="0.3">
      <c r="A127" s="78" t="s">
        <v>215</v>
      </c>
    </row>
    <row r="128" spans="1:1" ht="15" x14ac:dyDescent="0.3">
      <c r="A128" s="78" t="s">
        <v>216</v>
      </c>
    </row>
    <row r="129" spans="1:1" ht="15" x14ac:dyDescent="0.3">
      <c r="A129" s="78" t="s">
        <v>217</v>
      </c>
    </row>
    <row r="130" spans="1:1" ht="15" x14ac:dyDescent="0.3">
      <c r="A130" s="78" t="s">
        <v>218</v>
      </c>
    </row>
    <row r="131" spans="1:1" ht="15" x14ac:dyDescent="0.3">
      <c r="A131" s="78" t="s">
        <v>219</v>
      </c>
    </row>
    <row r="132" spans="1:1" ht="15" x14ac:dyDescent="0.3">
      <c r="A132" s="78" t="s">
        <v>220</v>
      </c>
    </row>
    <row r="133" spans="1:1" ht="15" x14ac:dyDescent="0.3">
      <c r="A133" s="78" t="s">
        <v>221</v>
      </c>
    </row>
    <row r="134" spans="1:1" ht="15" x14ac:dyDescent="0.3">
      <c r="A134" s="78" t="s">
        <v>222</v>
      </c>
    </row>
    <row r="135" spans="1:1" ht="15" x14ac:dyDescent="0.3">
      <c r="A135" s="78" t="s">
        <v>223</v>
      </c>
    </row>
    <row r="136" spans="1:1" ht="15" x14ac:dyDescent="0.3">
      <c r="A136" s="78" t="s">
        <v>224</v>
      </c>
    </row>
    <row r="137" spans="1:1" ht="15" x14ac:dyDescent="0.3">
      <c r="A137" s="78" t="s">
        <v>225</v>
      </c>
    </row>
    <row r="138" spans="1:1" ht="15" x14ac:dyDescent="0.3">
      <c r="A138" s="78" t="s">
        <v>226</v>
      </c>
    </row>
    <row r="139" spans="1:1" ht="15" x14ac:dyDescent="0.3">
      <c r="A139" s="78" t="s">
        <v>227</v>
      </c>
    </row>
    <row r="140" spans="1:1" ht="15" x14ac:dyDescent="0.3">
      <c r="A140" s="78" t="s">
        <v>228</v>
      </c>
    </row>
    <row r="141" spans="1:1" ht="15" x14ac:dyDescent="0.3">
      <c r="A141" s="78" t="s">
        <v>229</v>
      </c>
    </row>
    <row r="142" spans="1:1" ht="15" x14ac:dyDescent="0.3">
      <c r="A142" s="78" t="s">
        <v>230</v>
      </c>
    </row>
    <row r="143" spans="1:1" ht="15" x14ac:dyDescent="0.3">
      <c r="A143" s="78" t="s">
        <v>231</v>
      </c>
    </row>
    <row r="144" spans="1:1" ht="15" x14ac:dyDescent="0.3">
      <c r="A144" s="78" t="s">
        <v>232</v>
      </c>
    </row>
    <row r="145" spans="1:1" ht="15" x14ac:dyDescent="0.3">
      <c r="A145" s="78" t="s">
        <v>233</v>
      </c>
    </row>
    <row r="146" spans="1:1" ht="15" x14ac:dyDescent="0.3">
      <c r="A146" s="78" t="s">
        <v>234</v>
      </c>
    </row>
    <row r="147" spans="1:1" ht="15" x14ac:dyDescent="0.3">
      <c r="A147" s="78" t="s">
        <v>235</v>
      </c>
    </row>
    <row r="148" spans="1:1" ht="15" x14ac:dyDescent="0.3">
      <c r="A148" s="78" t="s">
        <v>236</v>
      </c>
    </row>
    <row r="149" spans="1:1" ht="15" x14ac:dyDescent="0.3">
      <c r="A149" s="78" t="s">
        <v>237</v>
      </c>
    </row>
    <row r="150" spans="1:1" ht="15" x14ac:dyDescent="0.3">
      <c r="A150" s="78" t="s">
        <v>238</v>
      </c>
    </row>
    <row r="151" spans="1:1" ht="15" x14ac:dyDescent="0.3">
      <c r="A151" s="78" t="s">
        <v>239</v>
      </c>
    </row>
    <row r="152" spans="1:1" ht="15" x14ac:dyDescent="0.3">
      <c r="A152" s="78" t="s">
        <v>240</v>
      </c>
    </row>
    <row r="153" spans="1:1" ht="15" x14ac:dyDescent="0.3">
      <c r="A153" s="78" t="s">
        <v>241</v>
      </c>
    </row>
    <row r="154" spans="1:1" ht="15" x14ac:dyDescent="0.3">
      <c r="A154" s="78" t="s">
        <v>242</v>
      </c>
    </row>
    <row r="155" spans="1:1" ht="15" x14ac:dyDescent="0.3">
      <c r="A155" s="78" t="s">
        <v>243</v>
      </c>
    </row>
    <row r="156" spans="1:1" ht="15" x14ac:dyDescent="0.3">
      <c r="A156" s="78" t="s">
        <v>244</v>
      </c>
    </row>
    <row r="157" spans="1:1" ht="15" x14ac:dyDescent="0.3">
      <c r="A157" s="78" t="s">
        <v>245</v>
      </c>
    </row>
    <row r="158" spans="1:1" ht="15" x14ac:dyDescent="0.3">
      <c r="A158" s="78" t="s">
        <v>246</v>
      </c>
    </row>
    <row r="159" spans="1:1" ht="15" x14ac:dyDescent="0.3">
      <c r="A159" s="78" t="s">
        <v>247</v>
      </c>
    </row>
    <row r="160" spans="1:1" ht="15" x14ac:dyDescent="0.3">
      <c r="A160" s="78" t="s">
        <v>248</v>
      </c>
    </row>
    <row r="161" spans="1:1" ht="15" x14ac:dyDescent="0.3">
      <c r="A161" s="78" t="s">
        <v>249</v>
      </c>
    </row>
    <row r="162" spans="1:1" ht="15" x14ac:dyDescent="0.3">
      <c r="A162" s="78" t="s">
        <v>250</v>
      </c>
    </row>
    <row r="163" spans="1:1" ht="15" x14ac:dyDescent="0.3">
      <c r="A163" s="78" t="s">
        <v>251</v>
      </c>
    </row>
    <row r="164" spans="1:1" ht="15" x14ac:dyDescent="0.3">
      <c r="A164" s="78" t="s">
        <v>252</v>
      </c>
    </row>
    <row r="165" spans="1:1" ht="15" x14ac:dyDescent="0.3">
      <c r="A165" s="78" t="s">
        <v>253</v>
      </c>
    </row>
    <row r="166" spans="1:1" ht="15" x14ac:dyDescent="0.3">
      <c r="A166" s="78" t="s">
        <v>254</v>
      </c>
    </row>
    <row r="167" spans="1:1" ht="15" x14ac:dyDescent="0.3">
      <c r="A167" s="78" t="s">
        <v>255</v>
      </c>
    </row>
    <row r="168" spans="1:1" ht="15" x14ac:dyDescent="0.3">
      <c r="A168" s="78" t="s">
        <v>256</v>
      </c>
    </row>
    <row r="169" spans="1:1" ht="15" x14ac:dyDescent="0.3">
      <c r="A169" s="78" t="s">
        <v>257</v>
      </c>
    </row>
    <row r="170" spans="1:1" ht="15" x14ac:dyDescent="0.3">
      <c r="A170" s="78" t="s">
        <v>258</v>
      </c>
    </row>
    <row r="171" spans="1:1" ht="15" x14ac:dyDescent="0.3">
      <c r="A171" s="78" t="s">
        <v>259</v>
      </c>
    </row>
    <row r="172" spans="1:1" ht="15" x14ac:dyDescent="0.3">
      <c r="A172" s="78" t="s">
        <v>260</v>
      </c>
    </row>
    <row r="173" spans="1:1" ht="15" x14ac:dyDescent="0.3">
      <c r="A173" s="78" t="s">
        <v>261</v>
      </c>
    </row>
    <row r="174" spans="1:1" ht="15" x14ac:dyDescent="0.3">
      <c r="A174" s="78" t="s">
        <v>262</v>
      </c>
    </row>
    <row r="175" spans="1:1" ht="15" x14ac:dyDescent="0.3">
      <c r="A175" s="78" t="s">
        <v>263</v>
      </c>
    </row>
    <row r="176" spans="1:1" ht="15" x14ac:dyDescent="0.3">
      <c r="A176" s="78" t="s">
        <v>264</v>
      </c>
    </row>
    <row r="177" spans="1:1" ht="15" x14ac:dyDescent="0.3">
      <c r="A177" s="78" t="s">
        <v>265</v>
      </c>
    </row>
    <row r="178" spans="1:1" ht="15" x14ac:dyDescent="0.3">
      <c r="A178" s="78" t="s">
        <v>266</v>
      </c>
    </row>
    <row r="179" spans="1:1" ht="15" x14ac:dyDescent="0.3">
      <c r="A179" s="78" t="s">
        <v>267</v>
      </c>
    </row>
    <row r="180" spans="1:1" ht="15" x14ac:dyDescent="0.3">
      <c r="A180" s="78" t="s">
        <v>268</v>
      </c>
    </row>
    <row r="181" spans="1:1" ht="15" x14ac:dyDescent="0.3">
      <c r="A181" s="78" t="s">
        <v>269</v>
      </c>
    </row>
    <row r="182" spans="1:1" ht="15" x14ac:dyDescent="0.3">
      <c r="A182" s="78" t="s">
        <v>270</v>
      </c>
    </row>
    <row r="183" spans="1:1" ht="15" x14ac:dyDescent="0.3">
      <c r="A183" s="78" t="s">
        <v>271</v>
      </c>
    </row>
    <row r="184" spans="1:1" ht="15" x14ac:dyDescent="0.3">
      <c r="A184" s="78" t="s">
        <v>272</v>
      </c>
    </row>
    <row r="185" spans="1:1" ht="15" x14ac:dyDescent="0.3">
      <c r="A185" s="78" t="s">
        <v>273</v>
      </c>
    </row>
    <row r="186" spans="1:1" ht="15" x14ac:dyDescent="0.3">
      <c r="A186" s="78" t="s">
        <v>274</v>
      </c>
    </row>
    <row r="187" spans="1:1" ht="15" x14ac:dyDescent="0.3">
      <c r="A187" s="78" t="s">
        <v>275</v>
      </c>
    </row>
    <row r="188" spans="1:1" ht="15" x14ac:dyDescent="0.3">
      <c r="A188" s="78" t="s">
        <v>276</v>
      </c>
    </row>
    <row r="189" spans="1:1" ht="15" x14ac:dyDescent="0.3">
      <c r="A189" s="78" t="s">
        <v>277</v>
      </c>
    </row>
    <row r="190" spans="1:1" ht="15" x14ac:dyDescent="0.3">
      <c r="A190" s="78" t="s">
        <v>278</v>
      </c>
    </row>
    <row r="191" spans="1:1" ht="15" x14ac:dyDescent="0.3">
      <c r="A191" s="78" t="s">
        <v>279</v>
      </c>
    </row>
    <row r="192" spans="1:1" ht="15" x14ac:dyDescent="0.3">
      <c r="A192" s="78" t="s">
        <v>280</v>
      </c>
    </row>
    <row r="193" spans="1:1" ht="15" x14ac:dyDescent="0.3">
      <c r="A193" s="78" t="s">
        <v>281</v>
      </c>
    </row>
    <row r="194" spans="1:1" ht="15" x14ac:dyDescent="0.3">
      <c r="A194" s="78" t="s">
        <v>282</v>
      </c>
    </row>
    <row r="195" spans="1:1" ht="15" x14ac:dyDescent="0.3">
      <c r="A195" s="78" t="s">
        <v>283</v>
      </c>
    </row>
    <row r="196" spans="1:1" ht="15" x14ac:dyDescent="0.3">
      <c r="A196" s="78" t="s">
        <v>284</v>
      </c>
    </row>
    <row r="197" spans="1:1" ht="15" x14ac:dyDescent="0.3">
      <c r="A197" s="78" t="s">
        <v>285</v>
      </c>
    </row>
    <row r="198" spans="1:1" ht="15" x14ac:dyDescent="0.3">
      <c r="A198" s="78" t="s">
        <v>286</v>
      </c>
    </row>
    <row r="199" spans="1:1" ht="15" x14ac:dyDescent="0.3">
      <c r="A199" s="78" t="s">
        <v>287</v>
      </c>
    </row>
    <row r="200" spans="1:1" ht="15" x14ac:dyDescent="0.3">
      <c r="A200" s="78" t="s">
        <v>288</v>
      </c>
    </row>
    <row r="201" spans="1:1" ht="15" x14ac:dyDescent="0.3">
      <c r="A201" s="78" t="s">
        <v>289</v>
      </c>
    </row>
    <row r="202" spans="1:1" ht="15" x14ac:dyDescent="0.3">
      <c r="A202" s="78" t="s">
        <v>290</v>
      </c>
    </row>
    <row r="203" spans="1:1" ht="15" x14ac:dyDescent="0.3">
      <c r="A203" s="78" t="s">
        <v>291</v>
      </c>
    </row>
    <row r="204" spans="1:1" ht="15" x14ac:dyDescent="0.3">
      <c r="A204" s="78" t="s">
        <v>292</v>
      </c>
    </row>
    <row r="205" spans="1:1" ht="15" x14ac:dyDescent="0.3">
      <c r="A205" s="78" t="s">
        <v>293</v>
      </c>
    </row>
    <row r="206" spans="1:1" ht="15" x14ac:dyDescent="0.3">
      <c r="A206" s="78" t="s">
        <v>294</v>
      </c>
    </row>
    <row r="207" spans="1:1" ht="15" x14ac:dyDescent="0.3">
      <c r="A207" s="78" t="s">
        <v>295</v>
      </c>
    </row>
    <row r="208" spans="1:1" ht="15" x14ac:dyDescent="0.3">
      <c r="A208" s="78" t="s">
        <v>296</v>
      </c>
    </row>
    <row r="209" spans="1:1" ht="15" x14ac:dyDescent="0.3">
      <c r="A209" s="78" t="s">
        <v>297</v>
      </c>
    </row>
    <row r="210" spans="1:1" ht="15" x14ac:dyDescent="0.3">
      <c r="A210" s="78" t="s">
        <v>298</v>
      </c>
    </row>
    <row r="211" spans="1:1" ht="15" x14ac:dyDescent="0.3">
      <c r="A211" s="78" t="s">
        <v>299</v>
      </c>
    </row>
    <row r="212" spans="1:1" ht="15" x14ac:dyDescent="0.3">
      <c r="A212" s="78" t="s">
        <v>300</v>
      </c>
    </row>
    <row r="213" spans="1:1" ht="15" x14ac:dyDescent="0.3">
      <c r="A213" s="78" t="s">
        <v>301</v>
      </c>
    </row>
    <row r="214" spans="1:1" ht="15" x14ac:dyDescent="0.3">
      <c r="A214" s="78" t="s">
        <v>302</v>
      </c>
    </row>
    <row r="215" spans="1:1" ht="15" x14ac:dyDescent="0.3">
      <c r="A215" s="78" t="s">
        <v>303</v>
      </c>
    </row>
    <row r="216" spans="1:1" ht="15" x14ac:dyDescent="0.3">
      <c r="A216" s="78" t="s">
        <v>304</v>
      </c>
    </row>
    <row r="217" spans="1:1" ht="15" x14ac:dyDescent="0.3">
      <c r="A217" s="78" t="s">
        <v>305</v>
      </c>
    </row>
    <row r="218" spans="1:1" ht="15" x14ac:dyDescent="0.3">
      <c r="A218" s="78" t="s">
        <v>306</v>
      </c>
    </row>
    <row r="219" spans="1:1" ht="15" x14ac:dyDescent="0.3">
      <c r="A219" s="78" t="s">
        <v>307</v>
      </c>
    </row>
    <row r="220" spans="1:1" ht="15" x14ac:dyDescent="0.3">
      <c r="A220" s="78" t="s">
        <v>308</v>
      </c>
    </row>
    <row r="221" spans="1:1" ht="15" x14ac:dyDescent="0.3">
      <c r="A221" s="78" t="s">
        <v>309</v>
      </c>
    </row>
    <row r="222" spans="1:1" ht="15" x14ac:dyDescent="0.3">
      <c r="A222" s="78" t="s">
        <v>310</v>
      </c>
    </row>
    <row r="223" spans="1:1" ht="15" x14ac:dyDescent="0.3">
      <c r="A223" s="78" t="s">
        <v>311</v>
      </c>
    </row>
    <row r="224" spans="1:1" ht="15" x14ac:dyDescent="0.3">
      <c r="A224" s="78" t="s">
        <v>312</v>
      </c>
    </row>
    <row r="225" spans="1:1" ht="15" x14ac:dyDescent="0.3">
      <c r="A225" s="78" t="s">
        <v>313</v>
      </c>
    </row>
    <row r="226" spans="1:1" ht="15" x14ac:dyDescent="0.3">
      <c r="A226" s="78" t="s">
        <v>314</v>
      </c>
    </row>
    <row r="227" spans="1:1" ht="15" x14ac:dyDescent="0.3">
      <c r="A227" s="78" t="s">
        <v>315</v>
      </c>
    </row>
    <row r="228" spans="1:1" ht="15" x14ac:dyDescent="0.3">
      <c r="A228" s="78" t="s">
        <v>316</v>
      </c>
    </row>
    <row r="229" spans="1:1" ht="15" x14ac:dyDescent="0.3">
      <c r="A229" s="78" t="s">
        <v>317</v>
      </c>
    </row>
    <row r="230" spans="1:1" ht="15" x14ac:dyDescent="0.3">
      <c r="A230" s="78" t="s">
        <v>318</v>
      </c>
    </row>
    <row r="231" spans="1:1" ht="15" x14ac:dyDescent="0.3">
      <c r="A231" s="78" t="s">
        <v>319</v>
      </c>
    </row>
    <row r="232" spans="1:1" ht="15" x14ac:dyDescent="0.3">
      <c r="A232" s="78" t="s">
        <v>320</v>
      </c>
    </row>
    <row r="233" spans="1:1" ht="15" x14ac:dyDescent="0.3">
      <c r="A233" s="78" t="s">
        <v>321</v>
      </c>
    </row>
    <row r="234" spans="1:1" ht="15" x14ac:dyDescent="0.3">
      <c r="A234" s="78" t="s">
        <v>322</v>
      </c>
    </row>
    <row r="235" spans="1:1" ht="15" x14ac:dyDescent="0.3">
      <c r="A235" s="78" t="s">
        <v>323</v>
      </c>
    </row>
    <row r="236" spans="1:1" ht="15" x14ac:dyDescent="0.3">
      <c r="A236" s="78" t="s">
        <v>324</v>
      </c>
    </row>
    <row r="237" spans="1:1" ht="15" x14ac:dyDescent="0.3">
      <c r="A237" s="78" t="s">
        <v>325</v>
      </c>
    </row>
    <row r="238" spans="1:1" ht="15" x14ac:dyDescent="0.3">
      <c r="A238" s="78" t="s">
        <v>326</v>
      </c>
    </row>
    <row r="239" spans="1:1" ht="15" x14ac:dyDescent="0.3">
      <c r="A239" s="78" t="s">
        <v>327</v>
      </c>
    </row>
    <row r="240" spans="1:1" ht="15" x14ac:dyDescent="0.3">
      <c r="A240" s="78" t="s">
        <v>328</v>
      </c>
    </row>
    <row r="241" spans="1:1" ht="15" x14ac:dyDescent="0.3">
      <c r="A241" s="78" t="s">
        <v>329</v>
      </c>
    </row>
    <row r="242" spans="1:1" ht="15" x14ac:dyDescent="0.3">
      <c r="A242" s="78" t="s">
        <v>330</v>
      </c>
    </row>
    <row r="243" spans="1:1" ht="15" x14ac:dyDescent="0.3">
      <c r="A243" s="78" t="s">
        <v>331</v>
      </c>
    </row>
    <row r="244" spans="1:1" ht="15" x14ac:dyDescent="0.3">
      <c r="A244" s="78" t="s">
        <v>332</v>
      </c>
    </row>
    <row r="245" spans="1:1" ht="15" x14ac:dyDescent="0.3">
      <c r="A245" s="78" t="s">
        <v>333</v>
      </c>
    </row>
    <row r="246" spans="1:1" ht="15" x14ac:dyDescent="0.3">
      <c r="A246" s="78" t="s">
        <v>334</v>
      </c>
    </row>
    <row r="247" spans="1:1" ht="15" x14ac:dyDescent="0.3">
      <c r="A247" s="78" t="s">
        <v>335</v>
      </c>
    </row>
    <row r="248" spans="1:1" ht="15" x14ac:dyDescent="0.3">
      <c r="A248" s="78" t="s">
        <v>336</v>
      </c>
    </row>
    <row r="249" spans="1:1" ht="15" x14ac:dyDescent="0.3">
      <c r="A249" s="78" t="s">
        <v>337</v>
      </c>
    </row>
    <row r="250" spans="1:1" ht="15" x14ac:dyDescent="0.3">
      <c r="A250" s="78" t="s">
        <v>338</v>
      </c>
    </row>
    <row r="251" spans="1:1" ht="15" x14ac:dyDescent="0.3">
      <c r="A251" s="78" t="s">
        <v>339</v>
      </c>
    </row>
    <row r="252" spans="1:1" ht="15" x14ac:dyDescent="0.3">
      <c r="A252" s="78" t="s">
        <v>340</v>
      </c>
    </row>
    <row r="253" spans="1:1" ht="15" x14ac:dyDescent="0.3">
      <c r="A253" s="78" t="s">
        <v>341</v>
      </c>
    </row>
    <row r="254" spans="1:1" ht="15" x14ac:dyDescent="0.3">
      <c r="A254" s="78" t="s">
        <v>342</v>
      </c>
    </row>
    <row r="255" spans="1:1" ht="15" x14ac:dyDescent="0.3">
      <c r="A255" s="78" t="s">
        <v>343</v>
      </c>
    </row>
    <row r="256" spans="1:1" ht="15" x14ac:dyDescent="0.3">
      <c r="A256" s="78" t="s">
        <v>344</v>
      </c>
    </row>
    <row r="257" spans="1:1" ht="15" x14ac:dyDescent="0.3">
      <c r="A257" s="78" t="s">
        <v>345</v>
      </c>
    </row>
    <row r="258" spans="1:1" ht="15" x14ac:dyDescent="0.3">
      <c r="A258" s="78" t="s">
        <v>346</v>
      </c>
    </row>
    <row r="259" spans="1:1" ht="15" x14ac:dyDescent="0.3">
      <c r="A259" s="78" t="s">
        <v>347</v>
      </c>
    </row>
    <row r="260" spans="1:1" ht="15" x14ac:dyDescent="0.3">
      <c r="A260" s="78" t="s">
        <v>348</v>
      </c>
    </row>
    <row r="261" spans="1:1" ht="15" x14ac:dyDescent="0.3">
      <c r="A261" s="78" t="s">
        <v>349</v>
      </c>
    </row>
    <row r="262" spans="1:1" ht="15" x14ac:dyDescent="0.3">
      <c r="A262" s="78" t="s">
        <v>350</v>
      </c>
    </row>
    <row r="263" spans="1:1" ht="15" x14ac:dyDescent="0.3">
      <c r="A263" s="78" t="s">
        <v>351</v>
      </c>
    </row>
    <row r="264" spans="1:1" ht="15" x14ac:dyDescent="0.3">
      <c r="A264" s="78" t="s">
        <v>352</v>
      </c>
    </row>
    <row r="265" spans="1:1" ht="15" x14ac:dyDescent="0.3">
      <c r="A265" s="78" t="s">
        <v>353</v>
      </c>
    </row>
    <row r="266" spans="1:1" ht="15" x14ac:dyDescent="0.3">
      <c r="A266" s="78" t="s">
        <v>354</v>
      </c>
    </row>
    <row r="267" spans="1:1" ht="15" x14ac:dyDescent="0.3">
      <c r="A267" s="78" t="s">
        <v>355</v>
      </c>
    </row>
    <row r="268" spans="1:1" ht="15" x14ac:dyDescent="0.3">
      <c r="A268" s="78" t="s">
        <v>356</v>
      </c>
    </row>
    <row r="269" spans="1:1" ht="15" x14ac:dyDescent="0.3">
      <c r="A269" s="78" t="s">
        <v>357</v>
      </c>
    </row>
    <row r="270" spans="1:1" ht="15" x14ac:dyDescent="0.3">
      <c r="A270" s="78" t="s">
        <v>358</v>
      </c>
    </row>
    <row r="271" spans="1:1" ht="15" x14ac:dyDescent="0.3">
      <c r="A271" s="78" t="s">
        <v>359</v>
      </c>
    </row>
    <row r="272" spans="1:1" ht="15" x14ac:dyDescent="0.3">
      <c r="A272" s="78" t="s">
        <v>360</v>
      </c>
    </row>
    <row r="273" spans="1:1" ht="15" x14ac:dyDescent="0.3">
      <c r="A273" s="78" t="s">
        <v>361</v>
      </c>
    </row>
    <row r="274" spans="1:1" ht="15" x14ac:dyDescent="0.3">
      <c r="A274" s="78" t="s">
        <v>362</v>
      </c>
    </row>
    <row r="275" spans="1:1" ht="15" x14ac:dyDescent="0.3">
      <c r="A275" s="78" t="s">
        <v>363</v>
      </c>
    </row>
    <row r="276" spans="1:1" ht="15" x14ac:dyDescent="0.3">
      <c r="A276" s="78" t="s">
        <v>364</v>
      </c>
    </row>
    <row r="277" spans="1:1" ht="15" x14ac:dyDescent="0.3">
      <c r="A277" s="78" t="s">
        <v>365</v>
      </c>
    </row>
    <row r="278" spans="1:1" ht="15" x14ac:dyDescent="0.3">
      <c r="A278" s="78" t="s">
        <v>366</v>
      </c>
    </row>
    <row r="279" spans="1:1" ht="15" x14ac:dyDescent="0.3">
      <c r="A279" s="78" t="s">
        <v>367</v>
      </c>
    </row>
    <row r="280" spans="1:1" ht="15" x14ac:dyDescent="0.3">
      <c r="A280" s="78" t="s">
        <v>368</v>
      </c>
    </row>
    <row r="281" spans="1:1" ht="15" x14ac:dyDescent="0.3">
      <c r="A281" s="78" t="s">
        <v>369</v>
      </c>
    </row>
    <row r="282" spans="1:1" ht="15" x14ac:dyDescent="0.3">
      <c r="A282" s="78" t="s">
        <v>370</v>
      </c>
    </row>
    <row r="283" spans="1:1" ht="15" x14ac:dyDescent="0.3">
      <c r="A283" s="78" t="s">
        <v>371</v>
      </c>
    </row>
    <row r="284" spans="1:1" ht="15" x14ac:dyDescent="0.3">
      <c r="A284" s="78" t="s">
        <v>372</v>
      </c>
    </row>
    <row r="285" spans="1:1" ht="15" x14ac:dyDescent="0.3">
      <c r="A285" s="78" t="s">
        <v>373</v>
      </c>
    </row>
    <row r="286" spans="1:1" ht="15" x14ac:dyDescent="0.3">
      <c r="A286" s="78" t="s">
        <v>374</v>
      </c>
    </row>
    <row r="287" spans="1:1" ht="15" x14ac:dyDescent="0.3">
      <c r="A287" s="78" t="s">
        <v>375</v>
      </c>
    </row>
    <row r="288" spans="1:1" ht="15" x14ac:dyDescent="0.3">
      <c r="A288" s="78" t="s">
        <v>376</v>
      </c>
    </row>
    <row r="289" spans="1:1" ht="15" x14ac:dyDescent="0.3">
      <c r="A289" s="78" t="s">
        <v>377</v>
      </c>
    </row>
    <row r="290" spans="1:1" ht="15" x14ac:dyDescent="0.3">
      <c r="A290" s="78" t="s">
        <v>378</v>
      </c>
    </row>
    <row r="291" spans="1:1" ht="15" x14ac:dyDescent="0.3">
      <c r="A291" s="78" t="s">
        <v>379</v>
      </c>
    </row>
    <row r="292" spans="1:1" ht="15" x14ac:dyDescent="0.3">
      <c r="A292" s="78" t="s">
        <v>380</v>
      </c>
    </row>
    <row r="293" spans="1:1" ht="15" x14ac:dyDescent="0.3">
      <c r="A293" s="78" t="s">
        <v>381</v>
      </c>
    </row>
    <row r="294" spans="1:1" ht="15" x14ac:dyDescent="0.3">
      <c r="A294" s="78" t="s">
        <v>382</v>
      </c>
    </row>
    <row r="295" spans="1:1" ht="15" x14ac:dyDescent="0.3">
      <c r="A295" s="78" t="s">
        <v>383</v>
      </c>
    </row>
    <row r="296" spans="1:1" ht="15" x14ac:dyDescent="0.3">
      <c r="A296" s="78" t="s">
        <v>384</v>
      </c>
    </row>
    <row r="297" spans="1:1" ht="15" x14ac:dyDescent="0.3">
      <c r="A297" s="78" t="s">
        <v>385</v>
      </c>
    </row>
    <row r="298" spans="1:1" ht="15" x14ac:dyDescent="0.3">
      <c r="A298" s="78" t="s">
        <v>386</v>
      </c>
    </row>
    <row r="299" spans="1:1" ht="15" x14ac:dyDescent="0.3">
      <c r="A299" s="78" t="s">
        <v>387</v>
      </c>
    </row>
    <row r="300" spans="1:1" ht="15" x14ac:dyDescent="0.3">
      <c r="A300" s="78" t="s">
        <v>388</v>
      </c>
    </row>
    <row r="301" spans="1:1" ht="15" x14ac:dyDescent="0.3">
      <c r="A301" s="78" t="s">
        <v>389</v>
      </c>
    </row>
    <row r="302" spans="1:1" ht="15" x14ac:dyDescent="0.3">
      <c r="A302" s="78" t="s">
        <v>390</v>
      </c>
    </row>
    <row r="303" spans="1:1" ht="15" x14ac:dyDescent="0.3">
      <c r="A303" s="78" t="s">
        <v>391</v>
      </c>
    </row>
    <row r="304" spans="1:1" ht="15" x14ac:dyDescent="0.3">
      <c r="A304" s="78" t="s">
        <v>392</v>
      </c>
    </row>
    <row r="305" spans="1:1" ht="15" x14ac:dyDescent="0.3">
      <c r="A305" s="78" t="s">
        <v>393</v>
      </c>
    </row>
    <row r="306" spans="1:1" ht="15" x14ac:dyDescent="0.3">
      <c r="A306" s="78" t="s">
        <v>394</v>
      </c>
    </row>
    <row r="307" spans="1:1" ht="15" x14ac:dyDescent="0.3">
      <c r="A307" s="78" t="s">
        <v>395</v>
      </c>
    </row>
    <row r="308" spans="1:1" ht="15" x14ac:dyDescent="0.3">
      <c r="A308" s="78" t="s">
        <v>396</v>
      </c>
    </row>
    <row r="309" spans="1:1" ht="15" x14ac:dyDescent="0.3">
      <c r="A309" s="78" t="s">
        <v>397</v>
      </c>
    </row>
    <row r="310" spans="1:1" ht="15" x14ac:dyDescent="0.3">
      <c r="A310" s="78" t="s">
        <v>398</v>
      </c>
    </row>
    <row r="311" spans="1:1" ht="15" x14ac:dyDescent="0.3">
      <c r="A311" s="78" t="s">
        <v>399</v>
      </c>
    </row>
    <row r="312" spans="1:1" ht="15" x14ac:dyDescent="0.3">
      <c r="A312" s="78" t="s">
        <v>400</v>
      </c>
    </row>
    <row r="313" spans="1:1" ht="15" x14ac:dyDescent="0.3">
      <c r="A313" s="78" t="s">
        <v>401</v>
      </c>
    </row>
    <row r="314" spans="1:1" ht="15" x14ac:dyDescent="0.3">
      <c r="A314" s="78" t="s">
        <v>402</v>
      </c>
    </row>
    <row r="315" spans="1:1" ht="15" x14ac:dyDescent="0.3">
      <c r="A315" s="78" t="s">
        <v>403</v>
      </c>
    </row>
    <row r="316" spans="1:1" ht="15" x14ac:dyDescent="0.3">
      <c r="A316" s="78" t="s">
        <v>404</v>
      </c>
    </row>
    <row r="317" spans="1:1" ht="15" x14ac:dyDescent="0.3">
      <c r="A317" s="78" t="s">
        <v>405</v>
      </c>
    </row>
    <row r="318" spans="1:1" ht="15" x14ac:dyDescent="0.3">
      <c r="A318" s="78" t="s">
        <v>406</v>
      </c>
    </row>
    <row r="319" spans="1:1" ht="15" x14ac:dyDescent="0.3">
      <c r="A319" s="78" t="s">
        <v>407</v>
      </c>
    </row>
    <row r="320" spans="1:1" ht="15" x14ac:dyDescent="0.3">
      <c r="A320" s="78" t="s">
        <v>408</v>
      </c>
    </row>
    <row r="321" spans="1:1" ht="15" x14ac:dyDescent="0.3">
      <c r="A321" s="78" t="s">
        <v>409</v>
      </c>
    </row>
    <row r="322" spans="1:1" ht="15" x14ac:dyDescent="0.3">
      <c r="A322" s="78" t="s">
        <v>410</v>
      </c>
    </row>
    <row r="323" spans="1:1" ht="15" x14ac:dyDescent="0.3">
      <c r="A323" s="78" t="s">
        <v>411</v>
      </c>
    </row>
    <row r="324" spans="1:1" ht="15" x14ac:dyDescent="0.3">
      <c r="A324" s="78" t="s">
        <v>412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B80C2-E0DA-4E47-A9B1-8CD7EDB43EAC}">
  <dimension ref="A1:E22"/>
  <sheetViews>
    <sheetView workbookViewId="0">
      <selection sqref="A1:E1"/>
    </sheetView>
  </sheetViews>
  <sheetFormatPr defaultRowHeight="14.4" x14ac:dyDescent="0.3"/>
  <cols>
    <col min="1" max="1" width="35.5546875" customWidth="1"/>
    <col min="2" max="2" width="22" customWidth="1"/>
    <col min="3" max="3" width="32.33203125" customWidth="1"/>
    <col min="4" max="4" width="27.33203125" customWidth="1"/>
    <col min="5" max="5" width="30" customWidth="1"/>
  </cols>
  <sheetData>
    <row r="1" spans="1:5" ht="32.4" customHeight="1" thickBot="1" x14ac:dyDescent="0.35">
      <c r="A1" s="83" t="s">
        <v>415</v>
      </c>
      <c r="B1" s="84"/>
      <c r="C1" s="84"/>
      <c r="D1" s="84"/>
      <c r="E1" s="85"/>
    </row>
    <row r="2" spans="1:5" s="49" customFormat="1" ht="15.6" x14ac:dyDescent="0.3">
      <c r="A2" s="80" t="s">
        <v>69</v>
      </c>
      <c r="B2" s="80" t="s">
        <v>70</v>
      </c>
      <c r="C2" s="80" t="s">
        <v>71</v>
      </c>
      <c r="D2" s="80" t="s">
        <v>72</v>
      </c>
      <c r="E2" s="80" t="s">
        <v>80</v>
      </c>
    </row>
    <row r="3" spans="1:5" ht="15" thickBot="1" x14ac:dyDescent="0.35">
      <c r="A3" s="40"/>
      <c r="B3" s="40"/>
      <c r="C3" s="40"/>
      <c r="D3" s="40"/>
      <c r="E3" s="40"/>
    </row>
    <row r="4" spans="1:5" s="30" customFormat="1" x14ac:dyDescent="0.3">
      <c r="A4" s="50" t="s">
        <v>73</v>
      </c>
      <c r="B4" s="51"/>
      <c r="C4" s="51"/>
      <c r="D4" s="51"/>
      <c r="E4" s="52"/>
    </row>
    <row r="5" spans="1:5" s="37" customFormat="1" ht="86.4" x14ac:dyDescent="0.3">
      <c r="A5" s="41" t="s">
        <v>81</v>
      </c>
      <c r="B5" s="34" t="s">
        <v>78</v>
      </c>
      <c r="C5" s="34" t="s">
        <v>79</v>
      </c>
      <c r="D5" s="34" t="s">
        <v>127</v>
      </c>
      <c r="E5" s="42" t="s">
        <v>84</v>
      </c>
    </row>
    <row r="6" spans="1:5" s="37" customFormat="1" ht="39" customHeight="1" x14ac:dyDescent="0.3">
      <c r="A6" s="41"/>
      <c r="B6" s="34"/>
      <c r="C6" s="34"/>
      <c r="D6" s="34"/>
      <c r="E6" s="42"/>
    </row>
    <row r="7" spans="1:5" s="37" customFormat="1" ht="50.4" customHeight="1" thickBot="1" x14ac:dyDescent="0.35">
      <c r="A7" s="43"/>
      <c r="B7" s="44"/>
      <c r="C7" s="44"/>
      <c r="D7" s="44"/>
      <c r="E7" s="45"/>
    </row>
    <row r="8" spans="1:5" s="30" customFormat="1" x14ac:dyDescent="0.3">
      <c r="A8" s="53" t="s">
        <v>74</v>
      </c>
      <c r="B8" s="54"/>
      <c r="C8" s="54"/>
      <c r="D8" s="54"/>
      <c r="E8" s="55"/>
    </row>
    <row r="9" spans="1:5" s="37" customFormat="1" ht="105.6" customHeight="1" x14ac:dyDescent="0.3">
      <c r="A9" s="41" t="s">
        <v>82</v>
      </c>
      <c r="B9" s="34" t="s">
        <v>78</v>
      </c>
      <c r="C9" s="34" t="s">
        <v>79</v>
      </c>
      <c r="D9" s="34" t="s">
        <v>127</v>
      </c>
      <c r="E9" s="42" t="s">
        <v>84</v>
      </c>
    </row>
    <row r="10" spans="1:5" s="37" customFormat="1" ht="50.4" customHeight="1" x14ac:dyDescent="0.3">
      <c r="A10" s="41"/>
      <c r="B10" s="34"/>
      <c r="C10" s="34"/>
      <c r="D10" s="34"/>
      <c r="E10" s="42"/>
    </row>
    <row r="11" spans="1:5" s="37" customFormat="1" ht="50.4" customHeight="1" thickBot="1" x14ac:dyDescent="0.35">
      <c r="A11" s="43"/>
      <c r="B11" s="44"/>
      <c r="C11" s="44"/>
      <c r="D11" s="44"/>
      <c r="E11" s="45"/>
    </row>
    <row r="12" spans="1:5" s="30" customFormat="1" x14ac:dyDescent="0.3">
      <c r="A12" s="50" t="s">
        <v>128</v>
      </c>
      <c r="B12" s="51"/>
      <c r="C12" s="51"/>
      <c r="D12" s="51"/>
      <c r="E12" s="52"/>
    </row>
    <row r="13" spans="1:5" s="37" customFormat="1" ht="71.400000000000006" customHeight="1" x14ac:dyDescent="0.3">
      <c r="A13" s="59" t="s">
        <v>131</v>
      </c>
      <c r="B13" s="34" t="s">
        <v>78</v>
      </c>
      <c r="C13" s="34" t="s">
        <v>79</v>
      </c>
      <c r="D13" s="34" t="s">
        <v>129</v>
      </c>
      <c r="E13" s="42" t="s">
        <v>130</v>
      </c>
    </row>
    <row r="14" spans="1:5" s="37" customFormat="1" ht="50.4" customHeight="1" x14ac:dyDescent="0.3">
      <c r="A14" s="59" t="s">
        <v>132</v>
      </c>
      <c r="B14" s="34" t="s">
        <v>78</v>
      </c>
      <c r="C14" s="34" t="s">
        <v>79</v>
      </c>
      <c r="D14" s="34" t="s">
        <v>134</v>
      </c>
      <c r="E14" s="42" t="s">
        <v>133</v>
      </c>
    </row>
    <row r="15" spans="1:5" x14ac:dyDescent="0.3">
      <c r="A15" s="53" t="s">
        <v>75</v>
      </c>
      <c r="B15" s="56"/>
      <c r="C15" s="56"/>
      <c r="D15" s="56"/>
      <c r="E15" s="57"/>
    </row>
    <row r="16" spans="1:5" s="37" customFormat="1" ht="85.2" customHeight="1" x14ac:dyDescent="0.3">
      <c r="A16" s="41" t="s">
        <v>83</v>
      </c>
      <c r="B16" s="34" t="s">
        <v>78</v>
      </c>
      <c r="C16" s="34" t="s">
        <v>79</v>
      </c>
      <c r="D16" s="34" t="s">
        <v>127</v>
      </c>
      <c r="E16" s="42" t="s">
        <v>84</v>
      </c>
    </row>
    <row r="17" spans="1:5" s="37" customFormat="1" ht="50.4" customHeight="1" x14ac:dyDescent="0.3">
      <c r="A17" s="41"/>
      <c r="B17" s="34"/>
      <c r="C17" s="34"/>
      <c r="D17" s="34"/>
      <c r="E17" s="42"/>
    </row>
    <row r="18" spans="1:5" ht="39" customHeight="1" thickBot="1" x14ac:dyDescent="0.35">
      <c r="A18" s="46"/>
      <c r="B18" s="47"/>
      <c r="C18" s="47"/>
      <c r="D18" s="47"/>
      <c r="E18" s="48"/>
    </row>
    <row r="22" spans="1:5" x14ac:dyDescent="0.3">
      <c r="A22" s="35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10CCE-0FAA-4955-8A3D-461B5408D616}">
  <dimension ref="A1:E87"/>
  <sheetViews>
    <sheetView workbookViewId="0">
      <selection sqref="A1:E1"/>
    </sheetView>
  </sheetViews>
  <sheetFormatPr defaultRowHeight="14.4" x14ac:dyDescent="0.3"/>
  <cols>
    <col min="1" max="5" width="25.6640625" style="31" customWidth="1"/>
  </cols>
  <sheetData>
    <row r="1" spans="1:5" ht="42.6" customHeight="1" thickBot="1" x14ac:dyDescent="0.35">
      <c r="A1" s="92" t="s">
        <v>416</v>
      </c>
      <c r="B1" s="93"/>
      <c r="C1" s="93"/>
      <c r="D1" s="93"/>
      <c r="E1" s="94"/>
    </row>
    <row r="2" spans="1:5" s="30" customFormat="1" ht="31.2" x14ac:dyDescent="0.3">
      <c r="A2" s="79" t="s">
        <v>64</v>
      </c>
      <c r="B2" s="81" t="s">
        <v>68</v>
      </c>
      <c r="C2" s="79" t="s">
        <v>65</v>
      </c>
      <c r="D2" s="79" t="s">
        <v>66</v>
      </c>
      <c r="E2" s="79" t="s">
        <v>67</v>
      </c>
    </row>
    <row r="3" spans="1:5" s="35" customFormat="1" ht="28.8" x14ac:dyDescent="0.3">
      <c r="A3" s="86" t="s">
        <v>85</v>
      </c>
      <c r="B3" s="61" t="s">
        <v>86</v>
      </c>
      <c r="C3" s="88" t="s">
        <v>87</v>
      </c>
      <c r="D3" s="90" t="s">
        <v>160</v>
      </c>
      <c r="E3" s="90" t="s">
        <v>88</v>
      </c>
    </row>
    <row r="4" spans="1:5" ht="51" customHeight="1" x14ac:dyDescent="0.3">
      <c r="A4" s="87"/>
      <c r="B4" s="62" t="e" vm="1">
        <v>#VALUE!</v>
      </c>
      <c r="C4" s="89"/>
      <c r="D4" s="91"/>
      <c r="E4" s="91"/>
    </row>
    <row r="5" spans="1:5" x14ac:dyDescent="0.3">
      <c r="A5" s="32"/>
      <c r="B5" s="60"/>
      <c r="C5" s="32"/>
      <c r="D5" s="32"/>
      <c r="E5" s="32"/>
    </row>
    <row r="6" spans="1:5" x14ac:dyDescent="0.3">
      <c r="A6" s="32"/>
      <c r="B6" s="32"/>
      <c r="C6" s="32"/>
      <c r="D6" s="32"/>
      <c r="E6" s="32"/>
    </row>
    <row r="7" spans="1:5" x14ac:dyDescent="0.3">
      <c r="A7" s="32"/>
      <c r="B7" s="32"/>
      <c r="C7" s="32"/>
      <c r="D7" s="32"/>
      <c r="E7" s="32"/>
    </row>
    <row r="8" spans="1:5" x14ac:dyDescent="0.3">
      <c r="A8" s="32"/>
      <c r="B8" s="32"/>
      <c r="C8" s="32"/>
      <c r="D8" s="32"/>
      <c r="E8" s="32"/>
    </row>
    <row r="9" spans="1:5" x14ac:dyDescent="0.3">
      <c r="A9" s="32"/>
      <c r="B9" s="32"/>
      <c r="C9" s="32"/>
      <c r="D9" s="32"/>
      <c r="E9" s="32"/>
    </row>
    <row r="10" spans="1:5" x14ac:dyDescent="0.3">
      <c r="A10" s="32"/>
      <c r="B10" s="32"/>
      <c r="C10" s="32"/>
      <c r="D10" s="32"/>
      <c r="E10" s="32"/>
    </row>
    <row r="11" spans="1:5" x14ac:dyDescent="0.3">
      <c r="A11" s="32"/>
      <c r="B11" s="32"/>
      <c r="C11" s="32"/>
      <c r="D11" s="32"/>
      <c r="E11" s="32"/>
    </row>
    <row r="12" spans="1:5" x14ac:dyDescent="0.3">
      <c r="A12" s="32"/>
      <c r="B12" s="32"/>
      <c r="C12" s="32"/>
      <c r="D12" s="32"/>
      <c r="E12" s="32"/>
    </row>
    <row r="13" spans="1:5" x14ac:dyDescent="0.3">
      <c r="A13" s="32"/>
      <c r="B13" s="32"/>
      <c r="C13" s="32"/>
      <c r="D13" s="32"/>
      <c r="E13" s="32"/>
    </row>
    <row r="14" spans="1:5" x14ac:dyDescent="0.3">
      <c r="A14" s="32"/>
      <c r="B14" s="32"/>
      <c r="C14" s="32"/>
      <c r="D14" s="32"/>
      <c r="E14" s="32"/>
    </row>
    <row r="15" spans="1:5" x14ac:dyDescent="0.3">
      <c r="A15" s="32"/>
      <c r="B15" s="32"/>
      <c r="C15" s="32"/>
      <c r="D15" s="32"/>
      <c r="E15" s="32"/>
    </row>
    <row r="16" spans="1:5" x14ac:dyDescent="0.3">
      <c r="A16" s="32"/>
      <c r="B16" s="32"/>
      <c r="C16" s="32"/>
      <c r="D16" s="32"/>
      <c r="E16" s="32"/>
    </row>
    <row r="17" spans="1:5" x14ac:dyDescent="0.3">
      <c r="A17" s="32"/>
      <c r="B17" s="32"/>
      <c r="C17" s="32"/>
      <c r="D17" s="32"/>
      <c r="E17" s="32"/>
    </row>
    <row r="18" spans="1:5" x14ac:dyDescent="0.3">
      <c r="A18" s="32"/>
      <c r="B18" s="32"/>
      <c r="C18" s="32"/>
      <c r="D18" s="32"/>
      <c r="E18" s="32"/>
    </row>
    <row r="19" spans="1:5" x14ac:dyDescent="0.3">
      <c r="A19" s="32"/>
      <c r="B19" s="32"/>
      <c r="C19" s="32"/>
      <c r="D19" s="32"/>
      <c r="E19" s="32"/>
    </row>
    <row r="20" spans="1:5" x14ac:dyDescent="0.3">
      <c r="A20" s="32"/>
      <c r="B20" s="32"/>
      <c r="C20" s="32"/>
      <c r="D20" s="32"/>
      <c r="E20" s="32"/>
    </row>
    <row r="21" spans="1:5" x14ac:dyDescent="0.3">
      <c r="A21" s="32"/>
      <c r="B21" s="32"/>
      <c r="C21" s="32"/>
      <c r="D21" s="32"/>
      <c r="E21" s="32"/>
    </row>
    <row r="22" spans="1:5" x14ac:dyDescent="0.3">
      <c r="A22" s="32"/>
      <c r="B22" s="32"/>
      <c r="C22" s="32"/>
      <c r="D22" s="32"/>
      <c r="E22" s="32"/>
    </row>
    <row r="23" spans="1:5" x14ac:dyDescent="0.3">
      <c r="A23" s="32"/>
      <c r="B23" s="32"/>
      <c r="C23" s="32"/>
      <c r="D23" s="32"/>
      <c r="E23" s="32"/>
    </row>
    <row r="24" spans="1:5" x14ac:dyDescent="0.3">
      <c r="A24" s="32"/>
      <c r="B24" s="32"/>
      <c r="C24" s="32"/>
      <c r="D24" s="32"/>
      <c r="E24" s="32"/>
    </row>
    <row r="25" spans="1:5" x14ac:dyDescent="0.3">
      <c r="A25" s="32"/>
      <c r="B25" s="32"/>
      <c r="C25" s="32"/>
      <c r="D25" s="32"/>
      <c r="E25" s="32"/>
    </row>
    <row r="26" spans="1:5" x14ac:dyDescent="0.3">
      <c r="A26" s="32"/>
      <c r="B26" s="32"/>
      <c r="C26" s="32"/>
      <c r="D26" s="32"/>
      <c r="E26" s="32"/>
    </row>
    <row r="27" spans="1:5" x14ac:dyDescent="0.3">
      <c r="A27" s="32"/>
      <c r="B27" s="32"/>
      <c r="C27" s="32"/>
      <c r="D27" s="32"/>
      <c r="E27" s="32"/>
    </row>
    <row r="28" spans="1:5" x14ac:dyDescent="0.3">
      <c r="A28" s="32"/>
      <c r="B28" s="32"/>
      <c r="C28" s="32"/>
      <c r="D28" s="32"/>
      <c r="E28" s="32"/>
    </row>
    <row r="29" spans="1:5" x14ac:dyDescent="0.3">
      <c r="A29" s="32"/>
      <c r="B29" s="32"/>
      <c r="C29" s="32"/>
      <c r="D29" s="32"/>
      <c r="E29" s="32"/>
    </row>
    <row r="30" spans="1:5" x14ac:dyDescent="0.3">
      <c r="A30" s="32"/>
      <c r="B30" s="32"/>
      <c r="C30" s="32"/>
      <c r="D30" s="32"/>
      <c r="E30" s="32"/>
    </row>
    <row r="31" spans="1:5" x14ac:dyDescent="0.3">
      <c r="A31" s="32"/>
      <c r="B31" s="32"/>
      <c r="C31" s="32"/>
      <c r="D31" s="32"/>
      <c r="E31" s="32"/>
    </row>
    <row r="32" spans="1:5" x14ac:dyDescent="0.3">
      <c r="A32" s="32"/>
      <c r="B32" s="32"/>
      <c r="C32" s="32"/>
      <c r="D32" s="32"/>
      <c r="E32" s="32"/>
    </row>
    <row r="33" spans="1:5" x14ac:dyDescent="0.3">
      <c r="A33" s="32"/>
      <c r="B33" s="32"/>
      <c r="C33" s="32"/>
      <c r="D33" s="32"/>
      <c r="E33" s="32"/>
    </row>
    <row r="34" spans="1:5" x14ac:dyDescent="0.3">
      <c r="A34" s="32"/>
      <c r="B34" s="32"/>
      <c r="C34" s="32"/>
      <c r="D34" s="32"/>
      <c r="E34" s="32"/>
    </row>
    <row r="35" spans="1:5" x14ac:dyDescent="0.3">
      <c r="A35" s="32"/>
      <c r="B35" s="32"/>
      <c r="C35" s="32"/>
      <c r="D35" s="32"/>
      <c r="E35" s="32"/>
    </row>
    <row r="36" spans="1:5" x14ac:dyDescent="0.3">
      <c r="A36" s="32"/>
      <c r="B36" s="32"/>
      <c r="C36" s="32"/>
      <c r="D36" s="32"/>
      <c r="E36" s="32"/>
    </row>
    <row r="37" spans="1:5" x14ac:dyDescent="0.3">
      <c r="A37" s="32"/>
      <c r="B37" s="32"/>
      <c r="C37" s="32"/>
      <c r="D37" s="32"/>
      <c r="E37" s="32"/>
    </row>
    <row r="38" spans="1:5" x14ac:dyDescent="0.3">
      <c r="A38" s="32"/>
      <c r="B38" s="32"/>
      <c r="C38" s="32"/>
      <c r="D38" s="32"/>
      <c r="E38" s="32"/>
    </row>
    <row r="39" spans="1:5" x14ac:dyDescent="0.3">
      <c r="A39" s="32"/>
      <c r="B39" s="32"/>
      <c r="C39" s="32"/>
      <c r="D39" s="32"/>
      <c r="E39" s="32"/>
    </row>
    <row r="40" spans="1:5" x14ac:dyDescent="0.3">
      <c r="A40" s="32"/>
      <c r="B40" s="32"/>
      <c r="C40" s="32"/>
      <c r="D40" s="32"/>
      <c r="E40" s="32"/>
    </row>
    <row r="41" spans="1:5" x14ac:dyDescent="0.3">
      <c r="A41" s="32"/>
      <c r="B41" s="32"/>
      <c r="C41" s="32"/>
      <c r="D41" s="32"/>
      <c r="E41" s="32"/>
    </row>
    <row r="42" spans="1:5" x14ac:dyDescent="0.3">
      <c r="A42" s="32"/>
      <c r="B42" s="32"/>
      <c r="C42" s="32"/>
      <c r="D42" s="32"/>
      <c r="E42" s="32"/>
    </row>
    <row r="43" spans="1:5" x14ac:dyDescent="0.3">
      <c r="A43" s="32"/>
      <c r="B43" s="32"/>
      <c r="C43" s="32"/>
      <c r="D43" s="32"/>
      <c r="E43" s="32"/>
    </row>
    <row r="44" spans="1:5" x14ac:dyDescent="0.3">
      <c r="A44" s="32"/>
      <c r="B44" s="32"/>
      <c r="C44" s="32"/>
      <c r="D44" s="32"/>
      <c r="E44" s="32"/>
    </row>
    <row r="45" spans="1:5" x14ac:dyDescent="0.3">
      <c r="A45" s="32"/>
      <c r="B45" s="32"/>
      <c r="C45" s="32"/>
      <c r="D45" s="32"/>
      <c r="E45" s="32"/>
    </row>
    <row r="46" spans="1:5" x14ac:dyDescent="0.3">
      <c r="A46" s="32"/>
      <c r="B46" s="32"/>
      <c r="C46" s="32"/>
      <c r="D46" s="32"/>
      <c r="E46" s="32"/>
    </row>
    <row r="47" spans="1:5" x14ac:dyDescent="0.3">
      <c r="A47" s="32"/>
      <c r="B47" s="32"/>
      <c r="C47" s="32"/>
      <c r="D47" s="32"/>
      <c r="E47" s="32"/>
    </row>
    <row r="48" spans="1:5" x14ac:dyDescent="0.3">
      <c r="A48" s="32"/>
      <c r="B48" s="32"/>
      <c r="C48" s="32"/>
      <c r="D48" s="32"/>
      <c r="E48" s="32"/>
    </row>
    <row r="49" spans="1:5" x14ac:dyDescent="0.3">
      <c r="A49" s="32"/>
      <c r="B49" s="32"/>
      <c r="C49" s="32"/>
      <c r="D49" s="32"/>
      <c r="E49" s="32"/>
    </row>
    <row r="50" spans="1:5" x14ac:dyDescent="0.3">
      <c r="A50" s="32"/>
      <c r="B50" s="32"/>
      <c r="C50" s="32"/>
      <c r="D50" s="32"/>
      <c r="E50" s="32"/>
    </row>
    <row r="51" spans="1:5" x14ac:dyDescent="0.3">
      <c r="A51" s="32"/>
      <c r="B51" s="32"/>
      <c r="C51" s="32"/>
      <c r="D51" s="32"/>
      <c r="E51" s="32"/>
    </row>
    <row r="52" spans="1:5" x14ac:dyDescent="0.3">
      <c r="A52" s="32"/>
      <c r="B52" s="32"/>
      <c r="C52" s="32"/>
      <c r="D52" s="32"/>
      <c r="E52" s="32"/>
    </row>
    <row r="53" spans="1:5" x14ac:dyDescent="0.3">
      <c r="A53" s="32"/>
      <c r="B53" s="32"/>
      <c r="C53" s="32"/>
      <c r="D53" s="32"/>
      <c r="E53" s="32"/>
    </row>
    <row r="54" spans="1:5" x14ac:dyDescent="0.3">
      <c r="A54" s="32"/>
      <c r="B54" s="32"/>
      <c r="C54" s="32"/>
      <c r="D54" s="32"/>
      <c r="E54" s="32"/>
    </row>
    <row r="55" spans="1:5" x14ac:dyDescent="0.3">
      <c r="A55" s="32"/>
      <c r="B55" s="32"/>
      <c r="C55" s="32"/>
      <c r="D55" s="32"/>
      <c r="E55" s="32"/>
    </row>
    <row r="56" spans="1:5" x14ac:dyDescent="0.3">
      <c r="A56" s="32"/>
      <c r="B56" s="32"/>
      <c r="C56" s="32"/>
      <c r="D56" s="32"/>
      <c r="E56" s="32"/>
    </row>
    <row r="57" spans="1:5" x14ac:dyDescent="0.3">
      <c r="A57" s="32"/>
      <c r="B57" s="32"/>
      <c r="C57" s="32"/>
      <c r="D57" s="32"/>
      <c r="E57" s="32"/>
    </row>
    <row r="58" spans="1:5" x14ac:dyDescent="0.3">
      <c r="A58" s="32"/>
      <c r="B58" s="32"/>
      <c r="C58" s="32"/>
      <c r="D58" s="32"/>
      <c r="E58" s="32"/>
    </row>
    <row r="59" spans="1:5" x14ac:dyDescent="0.3">
      <c r="A59" s="32"/>
      <c r="B59" s="32"/>
      <c r="C59" s="32"/>
      <c r="D59" s="32"/>
      <c r="E59" s="32"/>
    </row>
    <row r="60" spans="1:5" x14ac:dyDescent="0.3">
      <c r="A60" s="32"/>
      <c r="B60" s="32"/>
      <c r="C60" s="32"/>
      <c r="D60" s="32"/>
      <c r="E60" s="32"/>
    </row>
    <row r="61" spans="1:5" x14ac:dyDescent="0.3">
      <c r="A61" s="32"/>
      <c r="B61" s="32"/>
      <c r="C61" s="32"/>
      <c r="D61" s="32"/>
      <c r="E61" s="32"/>
    </row>
    <row r="62" spans="1:5" x14ac:dyDescent="0.3">
      <c r="A62" s="32"/>
      <c r="B62" s="32"/>
      <c r="C62" s="32"/>
      <c r="D62" s="32"/>
      <c r="E62" s="32"/>
    </row>
    <row r="63" spans="1:5" x14ac:dyDescent="0.3">
      <c r="A63" s="32"/>
      <c r="B63" s="32"/>
      <c r="C63" s="32"/>
      <c r="D63" s="32"/>
      <c r="E63" s="32"/>
    </row>
    <row r="64" spans="1:5" x14ac:dyDescent="0.3">
      <c r="A64" s="32"/>
      <c r="B64" s="32"/>
      <c r="C64" s="32"/>
      <c r="D64" s="32"/>
      <c r="E64" s="32"/>
    </row>
    <row r="65" spans="1:5" x14ac:dyDescent="0.3">
      <c r="A65" s="32"/>
      <c r="B65" s="32"/>
      <c r="C65" s="32"/>
      <c r="D65" s="32"/>
      <c r="E65" s="32"/>
    </row>
    <row r="66" spans="1:5" x14ac:dyDescent="0.3">
      <c r="A66" s="32"/>
      <c r="B66" s="32"/>
      <c r="C66" s="32"/>
      <c r="D66" s="32"/>
      <c r="E66" s="32"/>
    </row>
    <row r="67" spans="1:5" x14ac:dyDescent="0.3">
      <c r="A67" s="32"/>
      <c r="B67" s="32"/>
      <c r="C67" s="32"/>
      <c r="D67" s="32"/>
      <c r="E67" s="32"/>
    </row>
    <row r="68" spans="1:5" x14ac:dyDescent="0.3">
      <c r="A68" s="32"/>
      <c r="B68" s="32"/>
      <c r="C68" s="32"/>
      <c r="D68" s="32"/>
      <c r="E68" s="32"/>
    </row>
    <row r="69" spans="1:5" x14ac:dyDescent="0.3">
      <c r="A69" s="32"/>
      <c r="B69" s="32"/>
      <c r="C69" s="32"/>
      <c r="D69" s="32"/>
      <c r="E69" s="32"/>
    </row>
    <row r="70" spans="1:5" x14ac:dyDescent="0.3">
      <c r="A70" s="32"/>
      <c r="B70" s="32"/>
      <c r="C70" s="32"/>
      <c r="D70" s="32"/>
      <c r="E70" s="32"/>
    </row>
    <row r="71" spans="1:5" x14ac:dyDescent="0.3">
      <c r="A71" s="32"/>
      <c r="B71" s="32"/>
      <c r="C71" s="32"/>
      <c r="D71" s="32"/>
      <c r="E71" s="32"/>
    </row>
    <row r="72" spans="1:5" x14ac:dyDescent="0.3">
      <c r="A72" s="32"/>
      <c r="B72" s="32"/>
      <c r="C72" s="32"/>
      <c r="D72" s="32"/>
      <c r="E72" s="32"/>
    </row>
    <row r="73" spans="1:5" x14ac:dyDescent="0.3">
      <c r="A73" s="32"/>
      <c r="B73" s="32"/>
      <c r="C73" s="32"/>
      <c r="D73" s="32"/>
      <c r="E73" s="32"/>
    </row>
    <row r="74" spans="1:5" x14ac:dyDescent="0.3">
      <c r="A74" s="32"/>
      <c r="B74" s="32"/>
      <c r="C74" s="32"/>
      <c r="D74" s="32"/>
      <c r="E74" s="32"/>
    </row>
    <row r="75" spans="1:5" x14ac:dyDescent="0.3">
      <c r="A75" s="32"/>
      <c r="B75" s="32"/>
      <c r="C75" s="32"/>
      <c r="D75" s="32"/>
      <c r="E75" s="32"/>
    </row>
    <row r="76" spans="1:5" x14ac:dyDescent="0.3">
      <c r="A76" s="32"/>
      <c r="B76" s="32"/>
      <c r="C76" s="32"/>
      <c r="D76" s="32"/>
      <c r="E76" s="32"/>
    </row>
    <row r="77" spans="1:5" x14ac:dyDescent="0.3">
      <c r="A77" s="32"/>
      <c r="B77" s="32"/>
      <c r="C77" s="32"/>
      <c r="D77" s="32"/>
      <c r="E77" s="32"/>
    </row>
    <row r="78" spans="1:5" x14ac:dyDescent="0.3">
      <c r="A78" s="32"/>
      <c r="B78" s="32"/>
      <c r="C78" s="32"/>
      <c r="D78" s="32"/>
      <c r="E78" s="32"/>
    </row>
    <row r="79" spans="1:5" x14ac:dyDescent="0.3">
      <c r="A79" s="32"/>
      <c r="B79" s="32"/>
      <c r="C79" s="32"/>
      <c r="D79" s="32"/>
      <c r="E79" s="32"/>
    </row>
    <row r="80" spans="1:5" x14ac:dyDescent="0.3">
      <c r="A80" s="32"/>
      <c r="B80" s="32"/>
      <c r="C80" s="32"/>
      <c r="D80" s="32"/>
      <c r="E80" s="32"/>
    </row>
    <row r="81" spans="1:5" x14ac:dyDescent="0.3">
      <c r="A81" s="32"/>
      <c r="B81" s="32"/>
      <c r="C81" s="32"/>
      <c r="D81" s="32"/>
      <c r="E81" s="32"/>
    </row>
    <row r="82" spans="1:5" x14ac:dyDescent="0.3">
      <c r="A82" s="32"/>
      <c r="B82" s="32"/>
      <c r="C82" s="32"/>
      <c r="D82" s="32"/>
      <c r="E82" s="32"/>
    </row>
    <row r="83" spans="1:5" x14ac:dyDescent="0.3">
      <c r="A83" s="32"/>
      <c r="B83" s="32"/>
      <c r="C83" s="32"/>
      <c r="D83" s="32"/>
      <c r="E83" s="32"/>
    </row>
    <row r="84" spans="1:5" x14ac:dyDescent="0.3">
      <c r="A84" s="32"/>
      <c r="B84" s="32"/>
      <c r="C84" s="32"/>
      <c r="D84" s="32"/>
      <c r="E84" s="32"/>
    </row>
    <row r="85" spans="1:5" x14ac:dyDescent="0.3">
      <c r="A85" s="32"/>
      <c r="B85" s="32"/>
      <c r="C85" s="32"/>
      <c r="D85" s="32"/>
      <c r="E85" s="32"/>
    </row>
    <row r="86" spans="1:5" x14ac:dyDescent="0.3">
      <c r="A86" s="32"/>
      <c r="B86" s="32"/>
      <c r="C86" s="32"/>
      <c r="D86" s="32"/>
      <c r="E86" s="32"/>
    </row>
    <row r="87" spans="1:5" x14ac:dyDescent="0.3">
      <c r="A87" s="32"/>
      <c r="B87" s="32"/>
      <c r="C87" s="32"/>
      <c r="D87" s="32"/>
      <c r="E87" s="32"/>
    </row>
  </sheetData>
  <mergeCells count="5">
    <mergeCell ref="A3:A4"/>
    <mergeCell ref="C3:C4"/>
    <mergeCell ref="D3:D4"/>
    <mergeCell ref="E3:E4"/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49461-3671-4CDD-8088-A2FBB3152469}">
  <dimension ref="A1:E37"/>
  <sheetViews>
    <sheetView workbookViewId="0">
      <selection sqref="A1:E1"/>
    </sheetView>
  </sheetViews>
  <sheetFormatPr defaultRowHeight="14.4" x14ac:dyDescent="0.3"/>
  <cols>
    <col min="1" max="1" width="26.44140625" customWidth="1"/>
    <col min="2" max="2" width="22.109375" customWidth="1"/>
    <col min="3" max="3" width="25.88671875" customWidth="1"/>
    <col min="4" max="4" width="17.88671875" customWidth="1"/>
    <col min="5" max="5" width="30.109375" customWidth="1"/>
  </cols>
  <sheetData>
    <row r="1" spans="1:5" s="63" customFormat="1" ht="45" customHeight="1" thickBot="1" x14ac:dyDescent="0.45">
      <c r="A1" s="83" t="s">
        <v>417</v>
      </c>
      <c r="B1" s="84"/>
      <c r="C1" s="84"/>
      <c r="D1" s="84"/>
      <c r="E1" s="85"/>
    </row>
    <row r="2" spans="1:5" s="30" customFormat="1" ht="47.4" customHeight="1" x14ac:dyDescent="0.3">
      <c r="A2" s="79" t="s">
        <v>101</v>
      </c>
      <c r="B2" s="79" t="s">
        <v>138</v>
      </c>
      <c r="C2" s="79" t="s">
        <v>414</v>
      </c>
      <c r="D2" s="79" t="s">
        <v>102</v>
      </c>
      <c r="E2" s="79" t="s">
        <v>103</v>
      </c>
    </row>
    <row r="3" spans="1:5" ht="54.6" customHeight="1" x14ac:dyDescent="0.3">
      <c r="A3" s="36" t="s">
        <v>89</v>
      </c>
      <c r="B3" s="36" t="s">
        <v>90</v>
      </c>
      <c r="C3" s="36" t="s">
        <v>413</v>
      </c>
      <c r="D3" s="36" t="s">
        <v>91</v>
      </c>
      <c r="E3" s="36"/>
    </row>
    <row r="4" spans="1:5" x14ac:dyDescent="0.3">
      <c r="A4" s="29"/>
      <c r="B4" s="29"/>
      <c r="C4" s="29"/>
      <c r="D4" s="29"/>
      <c r="E4" s="29"/>
    </row>
    <row r="5" spans="1:5" x14ac:dyDescent="0.3">
      <c r="A5" s="29"/>
      <c r="B5" s="29"/>
      <c r="C5" s="29"/>
      <c r="D5" s="29"/>
      <c r="E5" s="29"/>
    </row>
    <row r="6" spans="1:5" x14ac:dyDescent="0.3">
      <c r="A6" s="29"/>
      <c r="B6" s="29"/>
      <c r="C6" s="29"/>
      <c r="D6" s="29"/>
      <c r="E6" s="29"/>
    </row>
    <row r="7" spans="1:5" x14ac:dyDescent="0.3">
      <c r="A7" s="29"/>
      <c r="B7" s="29"/>
      <c r="C7" s="29"/>
      <c r="D7" s="29"/>
      <c r="E7" s="29"/>
    </row>
    <row r="8" spans="1:5" x14ac:dyDescent="0.3">
      <c r="A8" s="29"/>
      <c r="B8" s="29"/>
      <c r="C8" s="29"/>
      <c r="D8" s="29"/>
      <c r="E8" s="29"/>
    </row>
    <row r="9" spans="1:5" x14ac:dyDescent="0.3">
      <c r="A9" s="29"/>
      <c r="B9" s="29"/>
      <c r="C9" s="29"/>
      <c r="D9" s="29"/>
      <c r="E9" s="29"/>
    </row>
    <row r="10" spans="1:5" x14ac:dyDescent="0.3">
      <c r="A10" s="29"/>
      <c r="B10" s="29"/>
      <c r="C10" s="29"/>
      <c r="D10" s="29"/>
      <c r="E10" s="29"/>
    </row>
    <row r="11" spans="1:5" x14ac:dyDescent="0.3">
      <c r="A11" s="29"/>
      <c r="B11" s="29"/>
      <c r="C11" s="29"/>
      <c r="D11" s="29"/>
      <c r="E11" s="29"/>
    </row>
    <row r="12" spans="1:5" x14ac:dyDescent="0.3">
      <c r="A12" s="29"/>
      <c r="B12" s="29"/>
      <c r="C12" s="29"/>
      <c r="D12" s="29"/>
      <c r="E12" s="29"/>
    </row>
    <row r="13" spans="1:5" x14ac:dyDescent="0.3">
      <c r="A13" s="29"/>
      <c r="B13" s="29"/>
      <c r="C13" s="29"/>
      <c r="D13" s="29"/>
      <c r="E13" s="29"/>
    </row>
    <row r="14" spans="1:5" x14ac:dyDescent="0.3">
      <c r="A14" s="29"/>
      <c r="B14" s="29"/>
      <c r="C14" s="29"/>
      <c r="D14" s="29"/>
      <c r="E14" s="29"/>
    </row>
    <row r="15" spans="1:5" x14ac:dyDescent="0.3">
      <c r="A15" s="29"/>
      <c r="B15" s="29"/>
      <c r="C15" s="29"/>
      <c r="D15" s="29"/>
      <c r="E15" s="29"/>
    </row>
    <row r="16" spans="1:5" x14ac:dyDescent="0.3">
      <c r="A16" s="29"/>
      <c r="B16" s="29"/>
      <c r="C16" s="29"/>
      <c r="D16" s="29"/>
      <c r="E16" s="29"/>
    </row>
    <row r="17" spans="1:5" x14ac:dyDescent="0.3">
      <c r="A17" s="29"/>
      <c r="B17" s="29"/>
      <c r="C17" s="29"/>
      <c r="D17" s="29"/>
      <c r="E17" s="29"/>
    </row>
    <row r="18" spans="1:5" x14ac:dyDescent="0.3">
      <c r="A18" s="29"/>
      <c r="B18" s="29"/>
      <c r="C18" s="29"/>
      <c r="D18" s="29"/>
      <c r="E18" s="29"/>
    </row>
    <row r="19" spans="1:5" x14ac:dyDescent="0.3">
      <c r="A19" s="29"/>
      <c r="B19" s="29"/>
      <c r="C19" s="29"/>
      <c r="D19" s="29"/>
      <c r="E19" s="29"/>
    </row>
    <row r="20" spans="1:5" x14ac:dyDescent="0.3">
      <c r="A20" s="29"/>
      <c r="B20" s="29"/>
      <c r="C20" s="29"/>
      <c r="D20" s="29"/>
      <c r="E20" s="29"/>
    </row>
    <row r="21" spans="1:5" x14ac:dyDescent="0.3">
      <c r="A21" s="29"/>
      <c r="B21" s="29"/>
      <c r="C21" s="29"/>
      <c r="D21" s="29"/>
      <c r="E21" s="29"/>
    </row>
    <row r="22" spans="1:5" x14ac:dyDescent="0.3">
      <c r="A22" s="29"/>
      <c r="B22" s="29"/>
      <c r="C22" s="29"/>
      <c r="D22" s="29"/>
      <c r="E22" s="29"/>
    </row>
    <row r="23" spans="1:5" x14ac:dyDescent="0.3">
      <c r="A23" s="29"/>
      <c r="B23" s="29"/>
      <c r="C23" s="29"/>
      <c r="D23" s="29"/>
      <c r="E23" s="29"/>
    </row>
    <row r="24" spans="1:5" x14ac:dyDescent="0.3">
      <c r="A24" s="29"/>
      <c r="B24" s="29"/>
      <c r="C24" s="29"/>
      <c r="D24" s="29"/>
      <c r="E24" s="29"/>
    </row>
    <row r="25" spans="1:5" x14ac:dyDescent="0.3">
      <c r="A25" s="29"/>
      <c r="B25" s="29"/>
      <c r="C25" s="29"/>
      <c r="D25" s="29"/>
      <c r="E25" s="29"/>
    </row>
    <row r="26" spans="1:5" x14ac:dyDescent="0.3">
      <c r="A26" s="29"/>
      <c r="B26" s="29"/>
      <c r="C26" s="29"/>
      <c r="D26" s="29"/>
      <c r="E26" s="29"/>
    </row>
    <row r="27" spans="1:5" x14ac:dyDescent="0.3">
      <c r="A27" s="29"/>
      <c r="B27" s="29"/>
      <c r="C27" s="29"/>
      <c r="D27" s="29"/>
      <c r="E27" s="29"/>
    </row>
    <row r="28" spans="1:5" x14ac:dyDescent="0.3">
      <c r="A28" s="29"/>
      <c r="B28" s="29"/>
      <c r="C28" s="29"/>
      <c r="D28" s="29"/>
      <c r="E28" s="29"/>
    </row>
    <row r="29" spans="1:5" x14ac:dyDescent="0.3">
      <c r="A29" s="29"/>
      <c r="B29" s="29"/>
      <c r="C29" s="29"/>
      <c r="D29" s="29"/>
      <c r="E29" s="29"/>
    </row>
    <row r="30" spans="1:5" x14ac:dyDescent="0.3">
      <c r="A30" s="29"/>
      <c r="B30" s="29"/>
      <c r="C30" s="29"/>
      <c r="D30" s="29"/>
      <c r="E30" s="29"/>
    </row>
    <row r="31" spans="1:5" x14ac:dyDescent="0.3">
      <c r="A31" s="29"/>
      <c r="B31" s="29"/>
      <c r="C31" s="29"/>
      <c r="D31" s="29"/>
      <c r="E31" s="29"/>
    </row>
    <row r="32" spans="1:5" x14ac:dyDescent="0.3">
      <c r="A32" s="29"/>
      <c r="B32" s="29"/>
      <c r="C32" s="29"/>
      <c r="D32" s="29"/>
      <c r="E32" s="29"/>
    </row>
    <row r="33" spans="1:5" x14ac:dyDescent="0.3">
      <c r="A33" s="29"/>
      <c r="B33" s="29"/>
      <c r="C33" s="29"/>
      <c r="D33" s="29"/>
      <c r="E33" s="29"/>
    </row>
    <row r="34" spans="1:5" x14ac:dyDescent="0.3">
      <c r="A34" s="29"/>
      <c r="B34" s="29"/>
      <c r="C34" s="29"/>
      <c r="D34" s="29"/>
      <c r="E34" s="29"/>
    </row>
    <row r="35" spans="1:5" x14ac:dyDescent="0.3">
      <c r="A35" s="29"/>
      <c r="B35" s="29"/>
      <c r="C35" s="29"/>
      <c r="D35" s="29"/>
      <c r="E35" s="29"/>
    </row>
    <row r="36" spans="1:5" x14ac:dyDescent="0.3">
      <c r="A36" s="29"/>
      <c r="B36" s="29"/>
      <c r="C36" s="29"/>
      <c r="D36" s="29"/>
      <c r="E36" s="29"/>
    </row>
    <row r="37" spans="1:5" x14ac:dyDescent="0.3">
      <c r="A37" s="29"/>
      <c r="B37" s="29"/>
      <c r="C37" s="29"/>
      <c r="D37" s="29"/>
      <c r="E37" s="29"/>
    </row>
  </sheetData>
  <mergeCells count="1">
    <mergeCell ref="A1:E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714C4A-10E0-4649-8C8C-22FDC143A7E4}">
          <x14:formula1>
            <xm:f>Foglio5!$A$10:$A$12</xm:f>
          </x14:formula1>
          <xm:sqref>E3</xm:sqref>
        </x14:dataValidation>
        <x14:dataValidation type="list" allowBlank="1" showInputMessage="1" showErrorMessage="1" xr:uid="{391698E1-2FAF-4202-BED6-C95F6AFE5A80}">
          <x14:formula1>
            <xm:f>Foglio5!$A$104:$A$324</xm:f>
          </x14:formula1>
          <xm:sqref>A4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9A223-8B43-460C-8B6B-661140ED587C}">
  <dimension ref="A1:E37"/>
  <sheetViews>
    <sheetView workbookViewId="0">
      <selection sqref="A1:E1"/>
    </sheetView>
  </sheetViews>
  <sheetFormatPr defaultColWidth="8.88671875" defaultRowHeight="14.4" x14ac:dyDescent="0.3"/>
  <cols>
    <col min="1" max="1" width="36.6640625" style="31" bestFit="1" customWidth="1"/>
    <col min="2" max="2" width="30.44140625" style="31" customWidth="1"/>
    <col min="3" max="3" width="31.5546875" style="31" customWidth="1"/>
    <col min="4" max="4" width="29.6640625" style="31" customWidth="1"/>
    <col min="5" max="5" width="21.88671875" style="31" customWidth="1"/>
    <col min="6" max="16384" width="8.88671875" style="31"/>
  </cols>
  <sheetData>
    <row r="1" spans="1:5" ht="30.6" customHeight="1" thickBot="1" x14ac:dyDescent="0.35">
      <c r="A1" s="92" t="s">
        <v>418</v>
      </c>
      <c r="B1" s="93"/>
      <c r="C1" s="93"/>
      <c r="D1" s="93"/>
      <c r="E1" s="94"/>
    </row>
    <row r="2" spans="1:5" s="33" customFormat="1" ht="31.2" x14ac:dyDescent="0.3">
      <c r="A2" s="79" t="s">
        <v>100</v>
      </c>
      <c r="B2" s="79" t="s">
        <v>99</v>
      </c>
      <c r="C2" s="79" t="s">
        <v>98</v>
      </c>
      <c r="D2" s="79" t="s">
        <v>97</v>
      </c>
      <c r="E2" s="79" t="s">
        <v>76</v>
      </c>
    </row>
    <row r="3" spans="1:5" s="37" customFormat="1" ht="44.4" customHeight="1" x14ac:dyDescent="0.3">
      <c r="A3" s="36" t="s">
        <v>92</v>
      </c>
      <c r="B3" s="36" t="s">
        <v>93</v>
      </c>
      <c r="C3" s="36" t="s">
        <v>94</v>
      </c>
      <c r="D3" s="36" t="s">
        <v>95</v>
      </c>
      <c r="E3" s="36" t="s">
        <v>96</v>
      </c>
    </row>
    <row r="4" spans="1:5" x14ac:dyDescent="0.3">
      <c r="A4" s="32"/>
      <c r="B4" s="32"/>
      <c r="C4" s="32"/>
      <c r="D4" s="32"/>
      <c r="E4" s="32"/>
    </row>
    <row r="5" spans="1:5" x14ac:dyDescent="0.3">
      <c r="A5" s="32"/>
      <c r="B5" s="32"/>
      <c r="C5" s="32"/>
      <c r="D5" s="32"/>
      <c r="E5" s="32"/>
    </row>
    <row r="6" spans="1:5" x14ac:dyDescent="0.3">
      <c r="A6" s="32"/>
      <c r="B6" s="32"/>
      <c r="C6" s="32"/>
      <c r="D6" s="32"/>
      <c r="E6" s="32"/>
    </row>
    <row r="7" spans="1:5" x14ac:dyDescent="0.3">
      <c r="A7" s="32"/>
      <c r="B7" s="32"/>
      <c r="C7" s="32"/>
      <c r="D7" s="32"/>
      <c r="E7" s="32"/>
    </row>
    <row r="8" spans="1:5" x14ac:dyDescent="0.3">
      <c r="A8" s="32"/>
      <c r="B8" s="32"/>
      <c r="C8" s="32"/>
      <c r="D8" s="32"/>
      <c r="E8" s="32"/>
    </row>
    <row r="9" spans="1:5" x14ac:dyDescent="0.3">
      <c r="A9" s="32"/>
      <c r="B9" s="32"/>
      <c r="C9" s="32"/>
      <c r="D9" s="32"/>
      <c r="E9" s="32"/>
    </row>
    <row r="10" spans="1:5" x14ac:dyDescent="0.3">
      <c r="A10" s="32"/>
      <c r="B10" s="32"/>
      <c r="C10" s="32"/>
      <c r="D10" s="32"/>
      <c r="E10" s="32"/>
    </row>
    <row r="11" spans="1:5" x14ac:dyDescent="0.3">
      <c r="A11" s="32"/>
      <c r="B11" s="32"/>
      <c r="C11" s="32"/>
      <c r="D11" s="32"/>
      <c r="E11" s="32"/>
    </row>
    <row r="12" spans="1:5" x14ac:dyDescent="0.3">
      <c r="A12" s="32"/>
      <c r="B12" s="32"/>
      <c r="C12" s="32"/>
      <c r="D12" s="32"/>
      <c r="E12" s="32"/>
    </row>
    <row r="13" spans="1:5" x14ac:dyDescent="0.3">
      <c r="A13" s="32"/>
      <c r="B13" s="32"/>
      <c r="C13" s="32"/>
      <c r="D13" s="32"/>
      <c r="E13" s="32"/>
    </row>
    <row r="14" spans="1:5" x14ac:dyDescent="0.3">
      <c r="A14" s="32"/>
      <c r="B14" s="32"/>
      <c r="C14" s="32"/>
      <c r="D14" s="32"/>
      <c r="E14" s="32"/>
    </row>
    <row r="15" spans="1:5" x14ac:dyDescent="0.3">
      <c r="A15" s="32"/>
      <c r="B15" s="32"/>
      <c r="C15" s="32"/>
      <c r="D15" s="32"/>
      <c r="E15" s="32"/>
    </row>
    <row r="16" spans="1:5" x14ac:dyDescent="0.3">
      <c r="A16" s="32"/>
      <c r="B16" s="32"/>
      <c r="C16" s="32"/>
      <c r="D16" s="32"/>
      <c r="E16" s="32"/>
    </row>
    <row r="17" spans="1:5" x14ac:dyDescent="0.3">
      <c r="A17" s="32"/>
      <c r="B17" s="32"/>
      <c r="C17" s="32"/>
      <c r="D17" s="32"/>
      <c r="E17" s="32"/>
    </row>
    <row r="18" spans="1:5" x14ac:dyDescent="0.3">
      <c r="A18" s="32"/>
      <c r="B18" s="32"/>
      <c r="C18" s="32"/>
      <c r="D18" s="32"/>
      <c r="E18" s="32"/>
    </row>
    <row r="19" spans="1:5" x14ac:dyDescent="0.3">
      <c r="A19" s="32"/>
      <c r="B19" s="32"/>
      <c r="C19" s="32"/>
      <c r="D19" s="32"/>
      <c r="E19" s="32"/>
    </row>
    <row r="20" spans="1:5" x14ac:dyDescent="0.3">
      <c r="A20" s="32"/>
      <c r="B20" s="32"/>
      <c r="C20" s="32"/>
      <c r="D20" s="32"/>
      <c r="E20" s="32"/>
    </row>
    <row r="21" spans="1:5" x14ac:dyDescent="0.3">
      <c r="A21" s="32"/>
      <c r="B21" s="32"/>
      <c r="C21" s="32"/>
      <c r="D21" s="32"/>
      <c r="E21" s="32"/>
    </row>
    <row r="22" spans="1:5" x14ac:dyDescent="0.3">
      <c r="A22" s="32"/>
      <c r="B22" s="32"/>
      <c r="C22" s="32"/>
      <c r="D22" s="32"/>
      <c r="E22" s="32"/>
    </row>
    <row r="23" spans="1:5" x14ac:dyDescent="0.3">
      <c r="A23" s="32"/>
      <c r="B23" s="32"/>
      <c r="C23" s="32"/>
      <c r="D23" s="32"/>
      <c r="E23" s="32"/>
    </row>
    <row r="24" spans="1:5" x14ac:dyDescent="0.3">
      <c r="A24" s="32"/>
      <c r="B24" s="32"/>
      <c r="C24" s="32"/>
      <c r="D24" s="32"/>
      <c r="E24" s="32"/>
    </row>
    <row r="25" spans="1:5" x14ac:dyDescent="0.3">
      <c r="A25" s="32"/>
      <c r="B25" s="32"/>
      <c r="C25" s="32"/>
      <c r="D25" s="32"/>
      <c r="E25" s="32"/>
    </row>
    <row r="26" spans="1:5" x14ac:dyDescent="0.3">
      <c r="A26" s="32"/>
      <c r="B26" s="32"/>
      <c r="C26" s="32"/>
      <c r="D26" s="32"/>
      <c r="E26" s="32"/>
    </row>
    <row r="27" spans="1:5" x14ac:dyDescent="0.3">
      <c r="A27" s="32"/>
      <c r="B27" s="32"/>
      <c r="C27" s="32"/>
      <c r="D27" s="32"/>
      <c r="E27" s="32"/>
    </row>
    <row r="28" spans="1:5" x14ac:dyDescent="0.3">
      <c r="A28" s="32"/>
      <c r="B28" s="32"/>
      <c r="C28" s="32"/>
      <c r="D28" s="32"/>
      <c r="E28" s="32"/>
    </row>
    <row r="29" spans="1:5" x14ac:dyDescent="0.3">
      <c r="A29" s="32"/>
      <c r="B29" s="32"/>
      <c r="C29" s="32"/>
      <c r="D29" s="32"/>
      <c r="E29" s="32"/>
    </row>
    <row r="30" spans="1:5" x14ac:dyDescent="0.3">
      <c r="A30" s="32"/>
      <c r="B30" s="32"/>
      <c r="C30" s="32"/>
      <c r="D30" s="32"/>
      <c r="E30" s="32"/>
    </row>
    <row r="31" spans="1:5" x14ac:dyDescent="0.3">
      <c r="A31" s="32"/>
      <c r="B31" s="32"/>
      <c r="C31" s="32"/>
      <c r="D31" s="32"/>
      <c r="E31" s="32"/>
    </row>
    <row r="32" spans="1:5" x14ac:dyDescent="0.3">
      <c r="A32" s="32"/>
      <c r="B32" s="32"/>
      <c r="C32" s="32"/>
      <c r="D32" s="32"/>
      <c r="E32" s="32"/>
    </row>
    <row r="33" spans="1:5" x14ac:dyDescent="0.3">
      <c r="A33" s="32"/>
      <c r="B33" s="32"/>
      <c r="C33" s="32"/>
      <c r="D33" s="32"/>
      <c r="E33" s="32"/>
    </row>
    <row r="34" spans="1:5" x14ac:dyDescent="0.3">
      <c r="A34" s="32"/>
      <c r="B34" s="32"/>
      <c r="C34" s="32"/>
      <c r="D34" s="32"/>
      <c r="E34" s="32"/>
    </row>
    <row r="35" spans="1:5" x14ac:dyDescent="0.3">
      <c r="A35" s="32"/>
      <c r="B35" s="32"/>
      <c r="C35" s="32"/>
      <c r="D35" s="32"/>
      <c r="E35" s="32"/>
    </row>
    <row r="36" spans="1:5" x14ac:dyDescent="0.3">
      <c r="A36" s="32"/>
      <c r="B36" s="32"/>
      <c r="C36" s="32"/>
      <c r="D36" s="32"/>
      <c r="E36" s="32"/>
    </row>
    <row r="37" spans="1:5" x14ac:dyDescent="0.3">
      <c r="A37" s="32"/>
      <c r="B37" s="32"/>
      <c r="C37" s="32"/>
      <c r="D37" s="32"/>
      <c r="E37" s="32"/>
    </row>
  </sheetData>
  <mergeCells count="1">
    <mergeCell ref="A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H515"/>
  <sheetViews>
    <sheetView showGridLines="0" workbookViewId="0">
      <selection activeCell="A2" sqref="A2:A52"/>
    </sheetView>
  </sheetViews>
  <sheetFormatPr defaultColWidth="9.109375" defaultRowHeight="14.4" x14ac:dyDescent="0.3"/>
  <cols>
    <col min="1" max="1" width="57.44140625" style="1" customWidth="1"/>
    <col min="2" max="2" width="7.109375" style="1" customWidth="1"/>
    <col min="3" max="3" width="25" style="1" customWidth="1"/>
    <col min="4" max="4" width="16.33203125" style="1" customWidth="1"/>
    <col min="5" max="5" width="12" style="1" customWidth="1"/>
    <col min="6" max="6" width="47.109375" style="20" customWidth="1"/>
    <col min="7" max="7" width="68.33203125" style="17" customWidth="1"/>
    <col min="8" max="8" width="18.6640625" style="1" customWidth="1"/>
    <col min="9" max="9" width="30.88671875" style="1" customWidth="1"/>
    <col min="10" max="16384" width="9.109375" style="1"/>
  </cols>
  <sheetData>
    <row r="1" spans="1:7" ht="42" customHeight="1" x14ac:dyDescent="0.3">
      <c r="A1" s="2" t="s">
        <v>5</v>
      </c>
      <c r="B1" s="24" t="s">
        <v>54</v>
      </c>
      <c r="C1" s="3" t="s">
        <v>0</v>
      </c>
      <c r="D1" s="3" t="s">
        <v>1</v>
      </c>
      <c r="E1" s="4" t="s">
        <v>6</v>
      </c>
      <c r="F1" s="5"/>
      <c r="G1" s="6" t="s">
        <v>2</v>
      </c>
    </row>
    <row r="2" spans="1:7" x14ac:dyDescent="0.3">
      <c r="A2" s="7" t="s">
        <v>28</v>
      </c>
      <c r="B2" s="17" t="str">
        <f t="shared" ref="B2:B33" si="0">MID(A2,1,2)</f>
        <v>1.</v>
      </c>
      <c r="C2" s="8" t="e">
        <f>SUMIFS(#REF!,#REF!,'Totali e Controlli'!$A2)</f>
        <v>#REF!</v>
      </c>
      <c r="D2" s="8" t="e">
        <f>SUMIFS(#REF!,#REF!,'Totali e Controlli'!$A2)</f>
        <v>#REF!</v>
      </c>
      <c r="E2" s="9" t="e">
        <f>COUNTIFS(#REF!,'Totali e Controlli'!A2)</f>
        <v>#REF!</v>
      </c>
      <c r="F2" s="31"/>
      <c r="G2" s="10"/>
    </row>
    <row r="3" spans="1:7" x14ac:dyDescent="0.3">
      <c r="A3" s="11" t="s">
        <v>29</v>
      </c>
      <c r="B3" s="25" t="str">
        <f t="shared" si="0"/>
        <v>2.</v>
      </c>
      <c r="C3" s="12" t="e">
        <f>SUMIFS(#REF!,#REF!,'Totali e Controlli'!$A3)</f>
        <v>#REF!</v>
      </c>
      <c r="D3" s="12" t="e">
        <f>SUMIFS(#REF!,#REF!,'Totali e Controlli'!$A3)</f>
        <v>#REF!</v>
      </c>
      <c r="E3" s="13" t="e">
        <f>COUNTIFS(#REF!,'Totali e Controlli'!A3)</f>
        <v>#REF!</v>
      </c>
      <c r="F3" s="31"/>
      <c r="G3" s="14" t="s">
        <v>56</v>
      </c>
    </row>
    <row r="4" spans="1:7" x14ac:dyDescent="0.3">
      <c r="A4" s="7" t="s">
        <v>30</v>
      </c>
      <c r="B4" s="22" t="str">
        <f t="shared" si="0"/>
        <v>3.</v>
      </c>
      <c r="C4" s="8" t="e">
        <f>SUMIFS(#REF!,#REF!,'Totali e Controlli'!$A4)</f>
        <v>#REF!</v>
      </c>
      <c r="D4" s="8" t="e">
        <f>SUMIFS(#REF!,#REF!,'Totali e Controlli'!$A4)</f>
        <v>#REF!</v>
      </c>
      <c r="E4" s="9" t="e">
        <f>COUNTIFS(#REF!,'Totali e Controlli'!A4)</f>
        <v>#REF!</v>
      </c>
      <c r="F4" s="31"/>
      <c r="G4" s="15" t="e">
        <f>SUMIFS(C:C,B:B,"1.")</f>
        <v>#REF!</v>
      </c>
    </row>
    <row r="5" spans="1:7" x14ac:dyDescent="0.3">
      <c r="A5" s="11" t="s">
        <v>33</v>
      </c>
      <c r="B5" s="25" t="str">
        <f t="shared" si="0"/>
        <v>3.</v>
      </c>
      <c r="C5" s="12" t="e">
        <f>SUMIFS(#REF!,#REF!,'Totali e Controlli'!$A5)</f>
        <v>#REF!</v>
      </c>
      <c r="D5" s="12" t="e">
        <f>SUMIFS(#REF!,#REF!,'Totali e Controlli'!$A5)</f>
        <v>#REF!</v>
      </c>
      <c r="E5" s="13" t="e">
        <f>COUNTIFS(#REF!,'Totali e Controlli'!A5)</f>
        <v>#REF!</v>
      </c>
      <c r="F5" s="31"/>
      <c r="G5" s="14" t="s">
        <v>57</v>
      </c>
    </row>
    <row r="6" spans="1:7" x14ac:dyDescent="0.3">
      <c r="A6" s="7" t="s">
        <v>31</v>
      </c>
      <c r="B6" s="17" t="str">
        <f t="shared" si="0"/>
        <v>4.</v>
      </c>
      <c r="C6" s="8" t="e">
        <f>SUMIFS(#REF!,#REF!,'Totali e Controlli'!$A6)</f>
        <v>#REF!</v>
      </c>
      <c r="D6" s="8" t="e">
        <f>SUMIFS(#REF!,#REF!,'Totali e Controlli'!$A6)</f>
        <v>#REF!</v>
      </c>
      <c r="E6" s="9" t="e">
        <f>COUNTIFS(#REF!,'Totali e Controlli'!A6)</f>
        <v>#REF!</v>
      </c>
      <c r="F6" s="31"/>
      <c r="G6" s="15" t="e">
        <f>SUMIFS(C:C,B:B,"2.")</f>
        <v>#REF!</v>
      </c>
    </row>
    <row r="7" spans="1:7" x14ac:dyDescent="0.3">
      <c r="A7" s="11" t="s">
        <v>34</v>
      </c>
      <c r="B7" s="25" t="str">
        <f t="shared" si="0"/>
        <v>4.</v>
      </c>
      <c r="C7" s="12" t="e">
        <f>SUMIFS(#REF!,#REF!,'Totali e Controlli'!$A7)</f>
        <v>#REF!</v>
      </c>
      <c r="D7" s="12" t="e">
        <f>SUMIFS(#REF!,#REF!,'Totali e Controlli'!$A7)</f>
        <v>#REF!</v>
      </c>
      <c r="E7" s="13" t="e">
        <f>COUNTIFS(#REF!,'Totali e Controlli'!A7)</f>
        <v>#REF!</v>
      </c>
      <c r="F7" s="31"/>
      <c r="G7" s="14" t="s">
        <v>58</v>
      </c>
    </row>
    <row r="8" spans="1:7" x14ac:dyDescent="0.3">
      <c r="A8" s="7" t="s">
        <v>35</v>
      </c>
      <c r="B8" s="22" t="str">
        <f t="shared" si="0"/>
        <v>4.</v>
      </c>
      <c r="C8" s="8" t="e">
        <f>SUMIFS(#REF!,#REF!,'Totali e Controlli'!$A8)</f>
        <v>#REF!</v>
      </c>
      <c r="D8" s="8" t="e">
        <f>SUMIFS(#REF!,#REF!,'Totali e Controlli'!$A8)</f>
        <v>#REF!</v>
      </c>
      <c r="E8" s="9" t="e">
        <f>COUNTIFS(#REF!,'Totali e Controlli'!A8)</f>
        <v>#REF!</v>
      </c>
      <c r="F8" s="31"/>
      <c r="G8" s="15" t="e">
        <f>SUMIFS(C:C,B:B,"3.")</f>
        <v>#REF!</v>
      </c>
    </row>
    <row r="9" spans="1:7" x14ac:dyDescent="0.3">
      <c r="A9" s="11" t="s">
        <v>36</v>
      </c>
      <c r="B9" s="25" t="str">
        <f t="shared" si="0"/>
        <v>4.</v>
      </c>
      <c r="C9" s="12" t="e">
        <f>SUMIFS(#REF!,#REF!,'Totali e Controlli'!$A9)</f>
        <v>#REF!</v>
      </c>
      <c r="D9" s="12" t="e">
        <f>SUMIFS(#REF!,#REF!,'Totali e Controlli'!$A9)</f>
        <v>#REF!</v>
      </c>
      <c r="E9" s="13" t="e">
        <f>COUNTIFS(#REF!,'Totali e Controlli'!A9)</f>
        <v>#REF!</v>
      </c>
      <c r="F9" s="31"/>
      <c r="G9" s="23" t="s">
        <v>59</v>
      </c>
    </row>
    <row r="10" spans="1:7" x14ac:dyDescent="0.3">
      <c r="A10" s="7" t="s">
        <v>37</v>
      </c>
      <c r="B10" s="17" t="str">
        <f t="shared" si="0"/>
        <v>4.</v>
      </c>
      <c r="C10" s="8" t="e">
        <f>SUMIFS(#REF!,#REF!,'Totali e Controlli'!$A10)</f>
        <v>#REF!</v>
      </c>
      <c r="D10" s="8" t="e">
        <f>SUMIFS(#REF!,#REF!,'Totali e Controlli'!$A10)</f>
        <v>#REF!</v>
      </c>
      <c r="E10" s="9" t="e">
        <f>COUNTIFS(#REF!,'Totali e Controlli'!A10)</f>
        <v>#REF!</v>
      </c>
      <c r="F10" s="31"/>
      <c r="G10" s="15" t="e">
        <f>SUMIFS(C:C,B:B,"4.")</f>
        <v>#REF!</v>
      </c>
    </row>
    <row r="11" spans="1:7" x14ac:dyDescent="0.3">
      <c r="A11" s="11" t="s">
        <v>38</v>
      </c>
      <c r="B11" s="25" t="str">
        <f t="shared" si="0"/>
        <v>4.</v>
      </c>
      <c r="C11" s="12" t="e">
        <f>SUMIFS(#REF!,#REF!,'Totali e Controlli'!$A11)</f>
        <v>#REF!</v>
      </c>
      <c r="D11" s="12" t="e">
        <f>SUMIFS(#REF!,#REF!,'Totali e Controlli'!$A11)</f>
        <v>#REF!</v>
      </c>
      <c r="E11" s="13" t="e">
        <f>COUNTIFS(#REF!,'Totali e Controlli'!A11)</f>
        <v>#REF!</v>
      </c>
      <c r="F11" s="31"/>
      <c r="G11" s="14" t="s">
        <v>60</v>
      </c>
    </row>
    <row r="12" spans="1:7" x14ac:dyDescent="0.3">
      <c r="A12" s="7" t="s">
        <v>39</v>
      </c>
      <c r="B12" s="22" t="str">
        <f t="shared" si="0"/>
        <v>4.</v>
      </c>
      <c r="C12" s="8" t="e">
        <f>SUMIFS(#REF!,#REF!,'Totali e Controlli'!$A12)</f>
        <v>#REF!</v>
      </c>
      <c r="D12" s="8" t="e">
        <f>SUMIFS(#REF!,#REF!,'Totali e Controlli'!$A12)</f>
        <v>#REF!</v>
      </c>
      <c r="E12" s="9" t="e">
        <f>COUNTIFS(#REF!,'Totali e Controlli'!A12)</f>
        <v>#REF!</v>
      </c>
      <c r="F12" s="31"/>
      <c r="G12" s="15" t="e">
        <f>SUMIFS(C:C,B:B,"5.")</f>
        <v>#REF!</v>
      </c>
    </row>
    <row r="13" spans="1:7" x14ac:dyDescent="0.3">
      <c r="A13" s="11" t="s">
        <v>40</v>
      </c>
      <c r="B13" s="25" t="str">
        <f t="shared" si="0"/>
        <v>4.</v>
      </c>
      <c r="C13" s="12" t="e">
        <f>SUMIFS(#REF!,#REF!,'Totali e Controlli'!$A13)</f>
        <v>#REF!</v>
      </c>
      <c r="D13" s="12" t="e">
        <f>SUMIFS(#REF!,#REF!,'Totali e Controlli'!$A13)</f>
        <v>#REF!</v>
      </c>
      <c r="E13" s="13" t="e">
        <f>COUNTIFS(#REF!,'Totali e Controlli'!A13)</f>
        <v>#REF!</v>
      </c>
      <c r="F13" s="31"/>
      <c r="G13" s="14" t="s">
        <v>61</v>
      </c>
    </row>
    <row r="14" spans="1:7" x14ac:dyDescent="0.3">
      <c r="A14" s="7" t="s">
        <v>41</v>
      </c>
      <c r="B14" s="17" t="str">
        <f t="shared" si="0"/>
        <v>4.</v>
      </c>
      <c r="C14" s="8" t="e">
        <f>SUMIFS(#REF!,#REF!,'Totali e Controlli'!$A14)</f>
        <v>#REF!</v>
      </c>
      <c r="D14" s="8" t="e">
        <f>SUMIFS(#REF!,#REF!,'Totali e Controlli'!$A14)</f>
        <v>#REF!</v>
      </c>
      <c r="E14" s="9" t="e">
        <f>COUNTIFS(#REF!,'Totali e Controlli'!A14)</f>
        <v>#REF!</v>
      </c>
      <c r="F14" s="31"/>
      <c r="G14" s="15" t="e">
        <f>SUMIFS(C:C,B:B,"6.")</f>
        <v>#REF!</v>
      </c>
    </row>
    <row r="15" spans="1:7" x14ac:dyDescent="0.3">
      <c r="A15" s="11" t="s">
        <v>16</v>
      </c>
      <c r="B15" s="25" t="str">
        <f t="shared" si="0"/>
        <v>4.</v>
      </c>
      <c r="C15" s="12" t="e">
        <f>SUMIFS(#REF!,#REF!,'Totali e Controlli'!$A15)</f>
        <v>#REF!</v>
      </c>
      <c r="D15" s="12" t="e">
        <f>SUMIFS(#REF!,#REF!,'Totali e Controlli'!$A15)</f>
        <v>#REF!</v>
      </c>
      <c r="E15" s="13" t="e">
        <f>COUNTIFS(#REF!,'Totali e Controlli'!A15)</f>
        <v>#REF!</v>
      </c>
      <c r="F15" s="31"/>
      <c r="G15" s="14" t="s">
        <v>62</v>
      </c>
    </row>
    <row r="16" spans="1:7" x14ac:dyDescent="0.3">
      <c r="A16" s="7" t="s">
        <v>17</v>
      </c>
      <c r="B16" s="22" t="str">
        <f t="shared" si="0"/>
        <v>4.</v>
      </c>
      <c r="C16" s="8" t="e">
        <f>SUMIFS(#REF!,#REF!,'Totali e Controlli'!$A16)</f>
        <v>#REF!</v>
      </c>
      <c r="D16" s="8" t="e">
        <f>SUMIFS(#REF!,#REF!,'Totali e Controlli'!$A16)</f>
        <v>#REF!</v>
      </c>
      <c r="E16" s="9" t="e">
        <f>COUNTIFS(#REF!,'Totali e Controlli'!A16)</f>
        <v>#REF!</v>
      </c>
      <c r="F16" s="31"/>
      <c r="G16" s="15" t="e">
        <f>SUMIFS(C:C,B:B,"7.")</f>
        <v>#REF!</v>
      </c>
    </row>
    <row r="17" spans="1:8" x14ac:dyDescent="0.3">
      <c r="A17" s="11" t="s">
        <v>18</v>
      </c>
      <c r="B17" s="25" t="str">
        <f t="shared" si="0"/>
        <v>4.</v>
      </c>
      <c r="C17" s="12" t="e">
        <f>SUMIFS(#REF!,#REF!,'Totali e Controlli'!$A17)</f>
        <v>#REF!</v>
      </c>
      <c r="D17" s="12" t="e">
        <f>SUMIFS(#REF!,#REF!,'Totali e Controlli'!$A17)</f>
        <v>#REF!</v>
      </c>
      <c r="E17" s="13" t="e">
        <f>COUNTIFS(#REF!,'Totali e Controlli'!A17)</f>
        <v>#REF!</v>
      </c>
      <c r="F17" s="31"/>
      <c r="G17" s="23" t="s">
        <v>2</v>
      </c>
    </row>
    <row r="18" spans="1:8" x14ac:dyDescent="0.3">
      <c r="A18" s="7" t="s">
        <v>19</v>
      </c>
      <c r="B18" s="17" t="str">
        <f t="shared" si="0"/>
        <v>4.</v>
      </c>
      <c r="C18" s="8" t="e">
        <f>SUMIFS(#REF!,#REF!,'Totali e Controlli'!$A18)</f>
        <v>#REF!</v>
      </c>
      <c r="D18" s="8" t="e">
        <f>SUMIFS(#REF!,#REF!,'Totali e Controlli'!$A18)</f>
        <v>#REF!</v>
      </c>
      <c r="E18" s="9" t="e">
        <f>COUNTIFS(#REF!,'Totali e Controlli'!A18)</f>
        <v>#REF!</v>
      </c>
      <c r="F18" s="31"/>
      <c r="G18" s="15" t="e">
        <f>SUM(C:C)</f>
        <v>#REF!</v>
      </c>
    </row>
    <row r="19" spans="1:8" x14ac:dyDescent="0.3">
      <c r="A19" s="11" t="s">
        <v>20</v>
      </c>
      <c r="B19" s="25" t="str">
        <f t="shared" si="0"/>
        <v>4.</v>
      </c>
      <c r="C19" s="12" t="e">
        <f>SUMIFS(#REF!,#REF!,'Totali e Controlli'!$A19)</f>
        <v>#REF!</v>
      </c>
      <c r="D19" s="12" t="e">
        <f>SUMIFS(#REF!,#REF!,'Totali e Controlli'!$A19)</f>
        <v>#REF!</v>
      </c>
      <c r="E19" s="13" t="e">
        <f>COUNTIFS(#REF!,'Totali e Controlli'!A19)</f>
        <v>#REF!</v>
      </c>
      <c r="F19" s="31"/>
      <c r="G19" s="16" t="s">
        <v>55</v>
      </c>
    </row>
    <row r="20" spans="1:8" x14ac:dyDescent="0.3">
      <c r="A20" s="7" t="s">
        <v>21</v>
      </c>
      <c r="B20" s="22" t="str">
        <f t="shared" si="0"/>
        <v>4.</v>
      </c>
      <c r="C20" s="8" t="e">
        <f>SUMIFS(#REF!,#REF!,'Totali e Controlli'!$A20)</f>
        <v>#REF!</v>
      </c>
      <c r="D20" s="8" t="e">
        <f>SUMIFS(#REF!,#REF!,'Totali e Controlli'!$A20)</f>
        <v>#REF!</v>
      </c>
      <c r="E20" s="9" t="e">
        <f>COUNTIFS(#REF!,'Totali e Controlli'!A20)</f>
        <v>#REF!</v>
      </c>
      <c r="F20" s="31"/>
      <c r="G20" s="28" t="e">
        <f>SUM(E2:E100)</f>
        <v>#REF!</v>
      </c>
    </row>
    <row r="21" spans="1:8" x14ac:dyDescent="0.3">
      <c r="A21" s="11" t="s">
        <v>22</v>
      </c>
      <c r="B21" s="25" t="str">
        <f t="shared" si="0"/>
        <v>4.</v>
      </c>
      <c r="C21" s="12" t="e">
        <f>SUMIFS(#REF!,#REF!,'Totali e Controlli'!$A21)</f>
        <v>#REF!</v>
      </c>
      <c r="D21" s="12" t="e">
        <f>SUMIFS(#REF!,#REF!,'Totali e Controlli'!$A21)</f>
        <v>#REF!</v>
      </c>
      <c r="E21" s="13" t="e">
        <f>COUNTIFS(#REF!,'Totali e Controlli'!A21)</f>
        <v>#REF!</v>
      </c>
      <c r="F21" s="31"/>
      <c r="G21" s="16" t="s">
        <v>3</v>
      </c>
    </row>
    <row r="22" spans="1:8" x14ac:dyDescent="0.3">
      <c r="A22" s="7" t="s">
        <v>23</v>
      </c>
      <c r="B22" s="17" t="str">
        <f t="shared" si="0"/>
        <v>4.</v>
      </c>
      <c r="C22" s="8" t="e">
        <f>SUMIFS(#REF!,#REF!,'Totali e Controlli'!$A22)</f>
        <v>#REF!</v>
      </c>
      <c r="D22" s="8" t="e">
        <f>SUMIFS(#REF!,#REF!,'Totali e Controlli'!$A22)</f>
        <v>#REF!</v>
      </c>
      <c r="E22" s="9" t="e">
        <f>COUNTIFS(#REF!,'Totali e Controlli'!A22)</f>
        <v>#REF!</v>
      </c>
      <c r="F22" s="31"/>
    </row>
    <row r="23" spans="1:8" x14ac:dyDescent="0.3">
      <c r="A23" s="11" t="s">
        <v>26</v>
      </c>
      <c r="B23" s="25" t="str">
        <f t="shared" si="0"/>
        <v>4.</v>
      </c>
      <c r="C23" s="12" t="e">
        <f>SUMIFS(#REF!,#REF!,'Totali e Controlli'!$A23)</f>
        <v>#REF!</v>
      </c>
      <c r="D23" s="12" t="e">
        <f>SUMIFS(#REF!,#REF!,'Totali e Controlli'!$A23)</f>
        <v>#REF!</v>
      </c>
      <c r="E23" s="13" t="e">
        <f>COUNTIFS(#REF!,'Totali e Controlli'!A23)</f>
        <v>#REF!</v>
      </c>
      <c r="F23" s="31"/>
      <c r="G23" s="18" t="s">
        <v>7</v>
      </c>
      <c r="H23" s="19" t="e">
        <f>IF(G18=SUM(#REF!),"OK","Errore somma totali")</f>
        <v>#REF!</v>
      </c>
    </row>
    <row r="24" spans="1:8" x14ac:dyDescent="0.3">
      <c r="A24" s="7" t="s">
        <v>27</v>
      </c>
      <c r="B24" s="22" t="str">
        <f t="shared" si="0"/>
        <v>4.</v>
      </c>
      <c r="C24" s="8" t="e">
        <f>SUMIFS(#REF!,#REF!,'Totali e Controlli'!$A24)</f>
        <v>#REF!</v>
      </c>
      <c r="D24" s="8" t="e">
        <f>SUMIFS(#REF!,#REF!,'Totali e Controlli'!$A24)</f>
        <v>#REF!</v>
      </c>
      <c r="E24" s="9" t="e">
        <f>COUNTIFS(#REF!,'Totali e Controlli'!A24)</f>
        <v>#REF!</v>
      </c>
      <c r="F24" s="31"/>
      <c r="G24" s="18" t="s">
        <v>4</v>
      </c>
      <c r="H24" s="17" t="e">
        <f>IF(G18=SUM(C:C),"OK","Errore somma totali")</f>
        <v>#REF!</v>
      </c>
    </row>
    <row r="25" spans="1:8" x14ac:dyDescent="0.3">
      <c r="A25" s="11" t="s">
        <v>24</v>
      </c>
      <c r="B25" s="25" t="str">
        <f t="shared" si="0"/>
        <v>4.</v>
      </c>
      <c r="C25" s="12" t="e">
        <f>SUMIFS(#REF!,#REF!,'Totali e Controlli'!$A25)</f>
        <v>#REF!</v>
      </c>
      <c r="D25" s="12" t="e">
        <f>SUMIFS(#REF!,#REF!,'Totali e Controlli'!$A25)</f>
        <v>#REF!</v>
      </c>
      <c r="E25" s="13" t="e">
        <f>COUNTIFS(#REF!,'Totali e Controlli'!A25)</f>
        <v>#REF!</v>
      </c>
      <c r="F25" s="31"/>
      <c r="G25" s="18" t="s">
        <v>9</v>
      </c>
      <c r="H25" s="17" t="e">
        <f>IF(SUMIFS(#REF!,#REF!,"1.")=G4,"OK","ERRORE")</f>
        <v>#REF!</v>
      </c>
    </row>
    <row r="26" spans="1:8" x14ac:dyDescent="0.3">
      <c r="A26" s="7" t="s">
        <v>25</v>
      </c>
      <c r="B26" s="17" t="str">
        <f t="shared" si="0"/>
        <v>4.</v>
      </c>
      <c r="C26" s="8" t="e">
        <f>SUMIFS(#REF!,#REF!,'Totali e Controlli'!$A26)</f>
        <v>#REF!</v>
      </c>
      <c r="D26" s="8" t="e">
        <f>SUMIFS(#REF!,#REF!,'Totali e Controlli'!$A26)</f>
        <v>#REF!</v>
      </c>
      <c r="E26" s="9" t="e">
        <f>COUNTIFS(#REF!,'Totali e Controlli'!A26)</f>
        <v>#REF!</v>
      </c>
      <c r="F26" s="31"/>
      <c r="G26" s="18" t="s">
        <v>10</v>
      </c>
      <c r="H26" s="17" t="e">
        <f>IF(SUMIFS(#REF!,#REF!,"2.")=G6,"OK","ERRORE")</f>
        <v>#REF!</v>
      </c>
    </row>
    <row r="27" spans="1:8" x14ac:dyDescent="0.3">
      <c r="A27" s="11" t="s">
        <v>108</v>
      </c>
      <c r="B27" s="25" t="str">
        <f t="shared" si="0"/>
        <v>5.</v>
      </c>
      <c r="C27" s="12" t="e">
        <f>SUMIFS(#REF!,#REF!,'Totali e Controlli'!$A27)</f>
        <v>#REF!</v>
      </c>
      <c r="D27" s="12" t="e">
        <f>SUMIFS(#REF!,#REF!,'Totali e Controlli'!$A27)</f>
        <v>#REF!</v>
      </c>
      <c r="E27" s="13" t="e">
        <f>COUNTIFS(#REF!,'Totali e Controlli'!A27)</f>
        <v>#REF!</v>
      </c>
      <c r="F27" s="31"/>
      <c r="G27" s="18" t="s">
        <v>11</v>
      </c>
      <c r="H27" s="17" t="e">
        <f>IF(SUMIFS(#REF!,#REF!,"3.")=G8,"OK","ERRORE")</f>
        <v>#REF!</v>
      </c>
    </row>
    <row r="28" spans="1:8" x14ac:dyDescent="0.3">
      <c r="A28" s="7" t="s">
        <v>109</v>
      </c>
      <c r="B28" s="22" t="str">
        <f t="shared" si="0"/>
        <v>5.</v>
      </c>
      <c r="C28" s="8" t="e">
        <f>SUMIFS(#REF!,#REF!,'Totali e Controlli'!$A28)</f>
        <v>#REF!</v>
      </c>
      <c r="D28" s="8" t="e">
        <f>SUMIFS(#REF!,#REF!,'Totali e Controlli'!$A28)</f>
        <v>#REF!</v>
      </c>
      <c r="E28" s="9" t="e">
        <f>COUNTIFS(#REF!,'Totali e Controlli'!A28)</f>
        <v>#REF!</v>
      </c>
      <c r="F28" s="31"/>
      <c r="G28" s="18" t="s">
        <v>12</v>
      </c>
      <c r="H28" s="17" t="e">
        <f>IF(SUMIFS(#REF!,#REF!,"4.")=G10,"OK","ERRORE")</f>
        <v>#REF!</v>
      </c>
    </row>
    <row r="29" spans="1:8" x14ac:dyDescent="0.3">
      <c r="A29" s="11" t="s">
        <v>110</v>
      </c>
      <c r="B29" s="25" t="str">
        <f t="shared" si="0"/>
        <v>5.</v>
      </c>
      <c r="C29" s="12" t="e">
        <f>SUMIFS(#REF!,#REF!,'Totali e Controlli'!$A29)</f>
        <v>#REF!</v>
      </c>
      <c r="D29" s="12" t="e">
        <f>SUMIFS(#REF!,#REF!,'Totali e Controlli'!$A29)</f>
        <v>#REF!</v>
      </c>
      <c r="E29" s="13" t="e">
        <f>COUNTIFS(#REF!,'Totali e Controlli'!A29)</f>
        <v>#REF!</v>
      </c>
      <c r="F29" s="31"/>
      <c r="G29" s="18" t="s">
        <v>13</v>
      </c>
      <c r="H29" s="17" t="e">
        <f>IF(SUMIFS(#REF!,#REF!,"5.")=G12,"OK","ERRORE")</f>
        <v>#REF!</v>
      </c>
    </row>
    <row r="30" spans="1:8" x14ac:dyDescent="0.3">
      <c r="A30" s="7" t="s">
        <v>111</v>
      </c>
      <c r="B30" s="17" t="str">
        <f t="shared" si="0"/>
        <v>5.</v>
      </c>
      <c r="C30" s="8" t="e">
        <f>SUMIFS(#REF!,#REF!,'Totali e Controlli'!$A30)</f>
        <v>#REF!</v>
      </c>
      <c r="D30" s="8" t="e">
        <f>SUMIFS(#REF!,#REF!,'Totali e Controlli'!$A30)</f>
        <v>#REF!</v>
      </c>
      <c r="E30" s="9" t="e">
        <f>COUNTIFS(#REF!,'Totali e Controlli'!A30)</f>
        <v>#REF!</v>
      </c>
      <c r="F30" s="31"/>
      <c r="G30" s="18" t="s">
        <v>14</v>
      </c>
      <c r="H30" s="17" t="e">
        <f>IF(SUMIFS(#REF!,#REF!,"6.")=G14,"OK","ERRORE")</f>
        <v>#REF!</v>
      </c>
    </row>
    <row r="31" spans="1:8" x14ac:dyDescent="0.3">
      <c r="A31" s="11" t="s">
        <v>112</v>
      </c>
      <c r="B31" s="25" t="str">
        <f t="shared" si="0"/>
        <v>5.</v>
      </c>
      <c r="C31" s="12" t="e">
        <f>SUMIFS(#REF!,#REF!,'Totali e Controlli'!$A31)</f>
        <v>#REF!</v>
      </c>
      <c r="D31" s="12" t="e">
        <f>SUMIFS(#REF!,#REF!,'Totali e Controlli'!$A31)</f>
        <v>#REF!</v>
      </c>
      <c r="E31" s="13" t="e">
        <f>COUNTIFS(#REF!,'Totali e Controlli'!A31)</f>
        <v>#REF!</v>
      </c>
      <c r="F31" s="31"/>
      <c r="G31" s="18" t="s">
        <v>15</v>
      </c>
      <c r="H31" s="17" t="e">
        <f>IF(SUMIFS(#REF!,#REF!,"7.")=G16,"OK","ERRORE")</f>
        <v>#REF!</v>
      </c>
    </row>
    <row r="32" spans="1:8" x14ac:dyDescent="0.3">
      <c r="A32" s="7" t="s">
        <v>113</v>
      </c>
      <c r="B32" s="22" t="str">
        <f t="shared" si="0"/>
        <v>5.</v>
      </c>
      <c r="C32" s="8" t="e">
        <f>SUMIFS(#REF!,#REF!,'Totali e Controlli'!$A32)</f>
        <v>#REF!</v>
      </c>
      <c r="D32" s="8" t="e">
        <f>SUMIFS(#REF!,#REF!,'Totali e Controlli'!$A32)</f>
        <v>#REF!</v>
      </c>
      <c r="E32" s="9" t="e">
        <f>COUNTIFS(#REF!,'Totali e Controlli'!A32)</f>
        <v>#REF!</v>
      </c>
      <c r="F32" s="31"/>
      <c r="G32" s="18" t="s">
        <v>8</v>
      </c>
      <c r="H32" s="17" t="e">
        <f>IF(SUM(#REF!)=SUM(C:C),"OK","ERRORE")</f>
        <v>#REF!</v>
      </c>
    </row>
    <row r="33" spans="1:7" x14ac:dyDescent="0.3">
      <c r="A33" s="11" t="s">
        <v>114</v>
      </c>
      <c r="B33" s="25" t="str">
        <f t="shared" si="0"/>
        <v>5.</v>
      </c>
      <c r="C33" s="12" t="e">
        <f>SUMIFS(#REF!,#REF!,'Totali e Controlli'!$A33)</f>
        <v>#REF!</v>
      </c>
      <c r="D33" s="12" t="e">
        <f>SUMIFS(#REF!,#REF!,'Totali e Controlli'!$A33)</f>
        <v>#REF!</v>
      </c>
      <c r="E33" s="13" t="e">
        <f>COUNTIFS(#REF!,'Totali e Controlli'!A33)</f>
        <v>#REF!</v>
      </c>
      <c r="F33" s="31"/>
    </row>
    <row r="34" spans="1:7" x14ac:dyDescent="0.3">
      <c r="A34" s="7" t="s">
        <v>115</v>
      </c>
      <c r="B34" s="17" t="str">
        <f t="shared" ref="B34:B65" si="1">MID(A34,1,2)</f>
        <v>5.</v>
      </c>
      <c r="C34" s="8" t="e">
        <f>SUMIFS(#REF!,#REF!,'Totali e Controlli'!$A34)</f>
        <v>#REF!</v>
      </c>
      <c r="D34" s="8" t="e">
        <f>SUMIFS(#REF!,#REF!,'Totali e Controlli'!$A34)</f>
        <v>#REF!</v>
      </c>
      <c r="E34" s="9" t="e">
        <f>COUNTIFS(#REF!,'Totali e Controlli'!A34)</f>
        <v>#REF!</v>
      </c>
      <c r="F34" s="31"/>
    </row>
    <row r="35" spans="1:7" x14ac:dyDescent="0.3">
      <c r="A35" s="11" t="s">
        <v>116</v>
      </c>
      <c r="B35" s="25" t="str">
        <f t="shared" si="1"/>
        <v>5.</v>
      </c>
      <c r="C35" s="12" t="e">
        <f>SUMIFS(#REF!,#REF!,'Totali e Controlli'!$A35)</f>
        <v>#REF!</v>
      </c>
      <c r="D35" s="12" t="e">
        <f>SUMIFS(#REF!,#REF!,'Totali e Controlli'!$A35)</f>
        <v>#REF!</v>
      </c>
      <c r="E35" s="13" t="e">
        <f>COUNTIFS(#REF!,'Totali e Controlli'!A35)</f>
        <v>#REF!</v>
      </c>
      <c r="F35" s="31"/>
    </row>
    <row r="36" spans="1:7" x14ac:dyDescent="0.3">
      <c r="A36" s="7" t="s">
        <v>117</v>
      </c>
      <c r="B36" s="22" t="str">
        <f t="shared" si="1"/>
        <v>6.</v>
      </c>
      <c r="C36" s="8" t="e">
        <f>SUMIFS(#REF!,#REF!,'Totali e Controlli'!$A36)</f>
        <v>#REF!</v>
      </c>
      <c r="D36" s="8" t="e">
        <f>SUMIFS(#REF!,#REF!,'Totali e Controlli'!$A36)</f>
        <v>#REF!</v>
      </c>
      <c r="E36" s="9" t="e">
        <f>COUNTIFS(#REF!,'Totali e Controlli'!A36)</f>
        <v>#REF!</v>
      </c>
      <c r="F36" s="31"/>
      <c r="G36" s="26"/>
    </row>
    <row r="37" spans="1:7" x14ac:dyDescent="0.3">
      <c r="A37" s="11" t="s">
        <v>42</v>
      </c>
      <c r="B37" s="25" t="str">
        <f t="shared" si="1"/>
        <v>6.</v>
      </c>
      <c r="C37" s="12" t="e">
        <f>SUMIFS(#REF!,#REF!,'Totali e Controlli'!$A37)</f>
        <v>#REF!</v>
      </c>
      <c r="D37" s="12" t="e">
        <f>SUMIFS(#REF!,#REF!,'Totali e Controlli'!$A37)</f>
        <v>#REF!</v>
      </c>
      <c r="E37" s="13" t="e">
        <f>COUNTIFS(#REF!,'Totali e Controlli'!A37)</f>
        <v>#REF!</v>
      </c>
      <c r="F37" s="31"/>
      <c r="G37" s="26"/>
    </row>
    <row r="38" spans="1:7" x14ac:dyDescent="0.3">
      <c r="A38" s="7" t="s">
        <v>43</v>
      </c>
      <c r="B38" s="17" t="str">
        <f t="shared" si="1"/>
        <v>6.</v>
      </c>
      <c r="C38" s="8" t="e">
        <f>SUMIFS(#REF!,#REF!,'Totali e Controlli'!$A38)</f>
        <v>#REF!</v>
      </c>
      <c r="D38" s="8" t="e">
        <f>SUMIFS(#REF!,#REF!,'Totali e Controlli'!$A38)</f>
        <v>#REF!</v>
      </c>
      <c r="E38" s="9" t="e">
        <f>COUNTIFS(#REF!,'Totali e Controlli'!A38)</f>
        <v>#REF!</v>
      </c>
      <c r="F38" s="31"/>
      <c r="G38" s="26"/>
    </row>
    <row r="39" spans="1:7" x14ac:dyDescent="0.3">
      <c r="A39" s="11" t="s">
        <v>44</v>
      </c>
      <c r="B39" s="25" t="str">
        <f t="shared" si="1"/>
        <v>6.</v>
      </c>
      <c r="C39" s="12" t="e">
        <f>SUMIFS(#REF!,#REF!,'Totali e Controlli'!$A39)</f>
        <v>#REF!</v>
      </c>
      <c r="D39" s="12" t="e">
        <f>SUMIFS(#REF!,#REF!,'Totali e Controlli'!$A39)</f>
        <v>#REF!</v>
      </c>
      <c r="E39" s="13" t="e">
        <f>COUNTIFS(#REF!,'Totali e Controlli'!A39)</f>
        <v>#REF!</v>
      </c>
      <c r="F39" s="31"/>
      <c r="G39" s="26"/>
    </row>
    <row r="40" spans="1:7" x14ac:dyDescent="0.3">
      <c r="A40" s="7" t="s">
        <v>45</v>
      </c>
      <c r="B40" s="22" t="str">
        <f t="shared" si="1"/>
        <v>6.</v>
      </c>
      <c r="C40" s="8" t="e">
        <f>SUMIFS(#REF!,#REF!,'Totali e Controlli'!$A40)</f>
        <v>#REF!</v>
      </c>
      <c r="D40" s="8" t="e">
        <f>SUMIFS(#REF!,#REF!,'Totali e Controlli'!$A40)</f>
        <v>#REF!</v>
      </c>
      <c r="E40" s="9" t="e">
        <f>COUNTIFS(#REF!,'Totali e Controlli'!A40)</f>
        <v>#REF!</v>
      </c>
      <c r="F40" s="31"/>
      <c r="G40" s="26"/>
    </row>
    <row r="41" spans="1:7" x14ac:dyDescent="0.3">
      <c r="A41" s="11" t="s">
        <v>46</v>
      </c>
      <c r="B41" s="25" t="str">
        <f t="shared" si="1"/>
        <v>6.</v>
      </c>
      <c r="C41" s="12" t="e">
        <f>SUMIFS(#REF!,#REF!,'Totali e Controlli'!$A41)</f>
        <v>#REF!</v>
      </c>
      <c r="D41" s="12" t="e">
        <f>SUMIFS(#REF!,#REF!,'Totali e Controlli'!$A41)</f>
        <v>#REF!</v>
      </c>
      <c r="E41" s="13" t="e">
        <f>COUNTIFS(#REF!,'Totali e Controlli'!A41)</f>
        <v>#REF!</v>
      </c>
      <c r="F41" s="31"/>
      <c r="G41" s="26"/>
    </row>
    <row r="42" spans="1:7" x14ac:dyDescent="0.3">
      <c r="A42" s="7" t="s">
        <v>47</v>
      </c>
      <c r="B42" s="17" t="str">
        <f t="shared" si="1"/>
        <v>6.</v>
      </c>
      <c r="C42" s="8" t="e">
        <f>SUMIFS(#REF!,#REF!,'Totali e Controlli'!$A42)</f>
        <v>#REF!</v>
      </c>
      <c r="D42" s="8" t="e">
        <f>SUMIFS(#REF!,#REF!,'Totali e Controlli'!$A42)</f>
        <v>#REF!</v>
      </c>
      <c r="E42" s="9" t="e">
        <f>COUNTIFS(#REF!,'Totali e Controlli'!A42)</f>
        <v>#REF!</v>
      </c>
      <c r="F42" s="31"/>
      <c r="G42" s="27"/>
    </row>
    <row r="43" spans="1:7" x14ac:dyDescent="0.3">
      <c r="A43" s="11" t="s">
        <v>49</v>
      </c>
      <c r="B43" s="25" t="str">
        <f t="shared" si="1"/>
        <v>6.</v>
      </c>
      <c r="C43" s="12" t="e">
        <f>SUMIFS(#REF!,#REF!,'Totali e Controlli'!$A43)</f>
        <v>#REF!</v>
      </c>
      <c r="D43" s="12" t="e">
        <f>SUMIFS(#REF!,#REF!,'Totali e Controlli'!$A43)</f>
        <v>#REF!</v>
      </c>
      <c r="E43" s="13" t="e">
        <f>COUNTIFS(#REF!,'Totali e Controlli'!A43)</f>
        <v>#REF!</v>
      </c>
      <c r="F43" s="31"/>
    </row>
    <row r="44" spans="1:7" x14ac:dyDescent="0.3">
      <c r="A44" s="7" t="s">
        <v>48</v>
      </c>
      <c r="B44" s="22" t="str">
        <f t="shared" si="1"/>
        <v>6.</v>
      </c>
      <c r="C44" s="8" t="e">
        <f>SUMIFS(#REF!,#REF!,'Totali e Controlli'!$A44)</f>
        <v>#REF!</v>
      </c>
      <c r="D44" s="8" t="e">
        <f>SUMIFS(#REF!,#REF!,'Totali e Controlli'!$A44)</f>
        <v>#REF!</v>
      </c>
      <c r="E44" s="9" t="e">
        <f>COUNTIFS(#REF!,'Totali e Controlli'!A44)</f>
        <v>#REF!</v>
      </c>
      <c r="F44" s="31"/>
    </row>
    <row r="45" spans="1:7" x14ac:dyDescent="0.3">
      <c r="A45" s="11" t="s">
        <v>63</v>
      </c>
      <c r="B45" s="25" t="str">
        <f t="shared" si="1"/>
        <v>6.</v>
      </c>
      <c r="C45" s="12" t="e">
        <f>SUMIFS(#REF!,#REF!,'Totali e Controlli'!$A45)</f>
        <v>#REF!</v>
      </c>
      <c r="D45" s="12" t="e">
        <f>SUMIFS(#REF!,#REF!,'Totali e Controlli'!$A45)</f>
        <v>#REF!</v>
      </c>
      <c r="E45" s="13" t="e">
        <f>COUNTIFS(#REF!,'Totali e Controlli'!A45)</f>
        <v>#REF!</v>
      </c>
      <c r="F45" s="31"/>
    </row>
    <row r="46" spans="1:7" x14ac:dyDescent="0.3">
      <c r="A46" s="7" t="s">
        <v>32</v>
      </c>
      <c r="B46" s="17" t="str">
        <f t="shared" si="1"/>
        <v>7.</v>
      </c>
      <c r="C46" s="8" t="e">
        <f>SUMIFS(#REF!,#REF!,'Totali e Controlli'!$A46)</f>
        <v>#REF!</v>
      </c>
      <c r="D46" s="8" t="e">
        <f>SUMIFS(#REF!,#REF!,'Totali e Controlli'!$A46)</f>
        <v>#REF!</v>
      </c>
      <c r="E46" s="9" t="e">
        <f>COUNTIFS(#REF!,'Totali e Controlli'!A46)</f>
        <v>#REF!</v>
      </c>
      <c r="F46" s="31"/>
    </row>
    <row r="47" spans="1:7" x14ac:dyDescent="0.3">
      <c r="A47" s="11" t="s">
        <v>50</v>
      </c>
      <c r="B47" s="25" t="str">
        <f t="shared" si="1"/>
        <v>7.</v>
      </c>
      <c r="C47" s="12" t="e">
        <f>SUMIFS(#REF!,#REF!,'Totali e Controlli'!$A47)</f>
        <v>#REF!</v>
      </c>
      <c r="D47" s="12" t="e">
        <f>SUMIFS(#REF!,#REF!,'Totali e Controlli'!$A47)</f>
        <v>#REF!</v>
      </c>
      <c r="E47" s="13" t="e">
        <f>COUNTIFS(#REF!,'Totali e Controlli'!A47)</f>
        <v>#REF!</v>
      </c>
      <c r="F47" s="31"/>
    </row>
    <row r="48" spans="1:7" x14ac:dyDescent="0.3">
      <c r="A48" s="7" t="s">
        <v>51</v>
      </c>
      <c r="B48" s="22" t="str">
        <f t="shared" si="1"/>
        <v>7.</v>
      </c>
      <c r="C48" s="8" t="e">
        <f>SUMIFS(#REF!,#REF!,'Totali e Controlli'!$A48)</f>
        <v>#REF!</v>
      </c>
      <c r="D48" s="8" t="e">
        <f>SUMIFS(#REF!,#REF!,'Totali e Controlli'!$A48)</f>
        <v>#REF!</v>
      </c>
      <c r="E48" s="9" t="e">
        <f>COUNTIFS(#REF!,'Totali e Controlli'!A48)</f>
        <v>#REF!</v>
      </c>
      <c r="F48" s="31"/>
    </row>
    <row r="49" spans="1:6" x14ac:dyDescent="0.3">
      <c r="A49" s="11" t="s">
        <v>52</v>
      </c>
      <c r="B49" s="25" t="str">
        <f t="shared" si="1"/>
        <v>7.</v>
      </c>
      <c r="C49" s="12" t="e">
        <f>SUMIFS(#REF!,#REF!,'Totali e Controlli'!$A49)</f>
        <v>#REF!</v>
      </c>
      <c r="D49" s="12" t="e">
        <f>SUMIFS(#REF!,#REF!,'Totali e Controlli'!$A49)</f>
        <v>#REF!</v>
      </c>
      <c r="E49" s="13" t="e">
        <f>COUNTIFS(#REF!,'Totali e Controlli'!A49)</f>
        <v>#REF!</v>
      </c>
      <c r="F49" s="31"/>
    </row>
    <row r="50" spans="1:6" x14ac:dyDescent="0.3">
      <c r="A50" s="7" t="s">
        <v>118</v>
      </c>
      <c r="B50" s="17" t="str">
        <f t="shared" si="1"/>
        <v>7.</v>
      </c>
      <c r="C50" s="8" t="e">
        <f>SUMIFS(#REF!,#REF!,'Totali e Controlli'!$A50)</f>
        <v>#REF!</v>
      </c>
      <c r="D50" s="8" t="e">
        <f>SUMIFS(#REF!,#REF!,'Totali e Controlli'!$A50)</f>
        <v>#REF!</v>
      </c>
      <c r="E50" s="9" t="e">
        <f>COUNTIFS(#REF!,'Totali e Controlli'!A50)</f>
        <v>#REF!</v>
      </c>
      <c r="F50" s="31"/>
    </row>
    <row r="51" spans="1:6" x14ac:dyDescent="0.3">
      <c r="A51" s="11" t="s">
        <v>119</v>
      </c>
      <c r="B51" s="25" t="str">
        <f t="shared" si="1"/>
        <v>7.</v>
      </c>
      <c r="C51" s="12" t="e">
        <f>SUMIFS(#REF!,#REF!,'Totali e Controlli'!$A51)</f>
        <v>#REF!</v>
      </c>
      <c r="D51" s="12" t="e">
        <f>SUMIFS(#REF!,#REF!,'Totali e Controlli'!$A51)</f>
        <v>#REF!</v>
      </c>
      <c r="E51" s="13" t="e">
        <f>COUNTIFS(#REF!,'Totali e Controlli'!A51)</f>
        <v>#REF!</v>
      </c>
      <c r="F51" s="31"/>
    </row>
    <row r="52" spans="1:6" x14ac:dyDescent="0.3">
      <c r="A52" s="7" t="s">
        <v>53</v>
      </c>
      <c r="B52" s="22" t="str">
        <f t="shared" si="1"/>
        <v>7.</v>
      </c>
      <c r="C52" s="8" t="e">
        <f>SUMIFS(#REF!,#REF!,'Totali e Controlli'!$A52)</f>
        <v>#REF!</v>
      </c>
      <c r="D52" s="8" t="e">
        <f>SUMIFS(#REF!,#REF!,'Totali e Controlli'!$A52)</f>
        <v>#REF!</v>
      </c>
      <c r="E52" s="9" t="e">
        <f>COUNTIFS(#REF!,'Totali e Controlli'!A52)</f>
        <v>#REF!</v>
      </c>
      <c r="F52" s="31"/>
    </row>
    <row r="53" spans="1:6" x14ac:dyDescent="0.3">
      <c r="A53" s="11"/>
      <c r="B53" s="25" t="str">
        <f t="shared" si="1"/>
        <v/>
      </c>
      <c r="C53" s="12" t="e">
        <f>SUMIFS(#REF!,#REF!,'Totali e Controlli'!$A53)</f>
        <v>#REF!</v>
      </c>
      <c r="D53" s="12" t="e">
        <f>SUMIFS(#REF!,#REF!,'Totali e Controlli'!$A53)</f>
        <v>#REF!</v>
      </c>
      <c r="E53" s="13" t="e">
        <f>COUNTIFS(#REF!,'Totali e Controlli'!A53)</f>
        <v>#REF!</v>
      </c>
      <c r="F53" s="31"/>
    </row>
    <row r="54" spans="1:6" x14ac:dyDescent="0.3">
      <c r="A54" s="7"/>
      <c r="B54" s="17" t="str">
        <f t="shared" si="1"/>
        <v/>
      </c>
      <c r="C54" s="8" t="e">
        <f>SUMIFS(#REF!,#REF!,'Totali e Controlli'!$A54)</f>
        <v>#REF!</v>
      </c>
      <c r="D54" s="8" t="e">
        <f>SUMIFS(#REF!,#REF!,'Totali e Controlli'!$A54)</f>
        <v>#REF!</v>
      </c>
      <c r="E54" s="9" t="e">
        <f>COUNTIFS(#REF!,'Totali e Controlli'!A54)</f>
        <v>#REF!</v>
      </c>
      <c r="F54" s="31"/>
    </row>
    <row r="55" spans="1:6" x14ac:dyDescent="0.3">
      <c r="A55" s="11"/>
      <c r="B55" s="25" t="str">
        <f t="shared" si="1"/>
        <v/>
      </c>
      <c r="C55" s="12" t="e">
        <f>SUMIFS(#REF!,#REF!,'Totali e Controlli'!$A55)</f>
        <v>#REF!</v>
      </c>
      <c r="D55" s="12" t="e">
        <f>SUMIFS(#REF!,#REF!,'Totali e Controlli'!$A55)</f>
        <v>#REF!</v>
      </c>
      <c r="E55" s="13" t="e">
        <f>COUNTIFS(#REF!,'Totali e Controlli'!A55)</f>
        <v>#REF!</v>
      </c>
      <c r="F55" s="31"/>
    </row>
    <row r="56" spans="1:6" x14ac:dyDescent="0.3">
      <c r="A56" s="7"/>
      <c r="B56" s="22" t="str">
        <f t="shared" si="1"/>
        <v/>
      </c>
      <c r="C56" s="8" t="e">
        <f>SUMIFS(#REF!,#REF!,'Totali e Controlli'!$A56)</f>
        <v>#REF!</v>
      </c>
      <c r="D56" s="8" t="e">
        <f>SUMIFS(#REF!,#REF!,'Totali e Controlli'!$A56)</f>
        <v>#REF!</v>
      </c>
      <c r="E56" s="9" t="e">
        <f>COUNTIFS(#REF!,'Totali e Controlli'!A56)</f>
        <v>#REF!</v>
      </c>
      <c r="F56" s="31"/>
    </row>
    <row r="57" spans="1:6" x14ac:dyDescent="0.3">
      <c r="A57" s="11"/>
      <c r="B57" s="25" t="str">
        <f t="shared" si="1"/>
        <v/>
      </c>
      <c r="C57" s="12" t="e">
        <f>SUMIFS(#REF!,#REF!,'Totali e Controlli'!$A57)</f>
        <v>#REF!</v>
      </c>
      <c r="D57" s="12" t="e">
        <f>SUMIFS(#REF!,#REF!,'Totali e Controlli'!$A57)</f>
        <v>#REF!</v>
      </c>
      <c r="E57" s="13" t="e">
        <f>COUNTIFS(#REF!,'Totali e Controlli'!A57)</f>
        <v>#REF!</v>
      </c>
    </row>
    <row r="58" spans="1:6" x14ac:dyDescent="0.3">
      <c r="A58" s="7"/>
      <c r="B58" s="17" t="str">
        <f t="shared" si="1"/>
        <v/>
      </c>
      <c r="C58" s="8" t="e">
        <f>SUMIFS(#REF!,#REF!,'Totali e Controlli'!$A58)</f>
        <v>#REF!</v>
      </c>
      <c r="D58" s="8" t="e">
        <f>SUMIFS(#REF!,#REF!,'Totali e Controlli'!$A58)</f>
        <v>#REF!</v>
      </c>
      <c r="E58" s="9" t="e">
        <f>COUNTIFS(#REF!,'Totali e Controlli'!A58)</f>
        <v>#REF!</v>
      </c>
    </row>
    <row r="59" spans="1:6" x14ac:dyDescent="0.3">
      <c r="A59" s="11"/>
      <c r="B59" s="25" t="str">
        <f t="shared" si="1"/>
        <v/>
      </c>
      <c r="C59" s="12" t="e">
        <f>SUMIFS(#REF!,#REF!,'Totali e Controlli'!$A59)</f>
        <v>#REF!</v>
      </c>
      <c r="D59" s="12" t="e">
        <f>SUMIFS(#REF!,#REF!,'Totali e Controlli'!$A59)</f>
        <v>#REF!</v>
      </c>
      <c r="E59" s="13" t="e">
        <f>COUNTIFS(#REF!,'Totali e Controlli'!A59)</f>
        <v>#REF!</v>
      </c>
    </row>
    <row r="60" spans="1:6" x14ac:dyDescent="0.3">
      <c r="A60" s="7"/>
      <c r="B60" s="22" t="str">
        <f t="shared" si="1"/>
        <v/>
      </c>
      <c r="C60" s="8" t="e">
        <f>SUMIFS(#REF!,#REF!,'Totali e Controlli'!$A60)</f>
        <v>#REF!</v>
      </c>
      <c r="D60" s="8" t="e">
        <f>SUMIFS(#REF!,#REF!,'Totali e Controlli'!$A60)</f>
        <v>#REF!</v>
      </c>
      <c r="E60" s="9" t="e">
        <f>COUNTIFS(#REF!,'Totali e Controlli'!A60)</f>
        <v>#REF!</v>
      </c>
    </row>
    <row r="61" spans="1:6" x14ac:dyDescent="0.3">
      <c r="A61" s="11"/>
      <c r="B61" s="25" t="str">
        <f t="shared" si="1"/>
        <v/>
      </c>
      <c r="C61" s="12" t="e">
        <f>SUMIFS(#REF!,#REF!,'Totali e Controlli'!$A61)</f>
        <v>#REF!</v>
      </c>
      <c r="D61" s="12" t="e">
        <f>SUMIFS(#REF!,#REF!,'Totali e Controlli'!$A61)</f>
        <v>#REF!</v>
      </c>
      <c r="E61" s="13" t="e">
        <f>COUNTIFS(#REF!,'Totali e Controlli'!A61)</f>
        <v>#REF!</v>
      </c>
    </row>
    <row r="62" spans="1:6" x14ac:dyDescent="0.3">
      <c r="A62" s="7"/>
      <c r="B62" s="17" t="str">
        <f t="shared" si="1"/>
        <v/>
      </c>
      <c r="C62" s="8" t="e">
        <f>SUMIFS(#REF!,#REF!,'Totali e Controlli'!$A62)</f>
        <v>#REF!</v>
      </c>
      <c r="D62" s="8" t="e">
        <f>SUMIFS(#REF!,#REF!,'Totali e Controlli'!$A62)</f>
        <v>#REF!</v>
      </c>
      <c r="E62" s="9" t="e">
        <f>COUNTIFS(#REF!,'Totali e Controlli'!A62)</f>
        <v>#REF!</v>
      </c>
    </row>
    <row r="63" spans="1:6" x14ac:dyDescent="0.3">
      <c r="A63" s="11"/>
      <c r="B63" s="25" t="str">
        <f t="shared" si="1"/>
        <v/>
      </c>
      <c r="C63" s="12" t="e">
        <f>SUMIFS(#REF!,#REF!,'Totali e Controlli'!$A63)</f>
        <v>#REF!</v>
      </c>
      <c r="D63" s="12" t="e">
        <f>SUMIFS(#REF!,#REF!,'Totali e Controlli'!$A63)</f>
        <v>#REF!</v>
      </c>
      <c r="E63" s="13" t="e">
        <f>COUNTIFS(#REF!,'Totali e Controlli'!A63)</f>
        <v>#REF!</v>
      </c>
    </row>
    <row r="64" spans="1:6" x14ac:dyDescent="0.3">
      <c r="A64" s="7"/>
      <c r="B64" s="22" t="str">
        <f t="shared" si="1"/>
        <v/>
      </c>
      <c r="C64" s="8" t="e">
        <f>SUMIFS(#REF!,#REF!,'Totali e Controlli'!$A64)</f>
        <v>#REF!</v>
      </c>
      <c r="D64" s="8" t="e">
        <f>SUMIFS(#REF!,#REF!,'Totali e Controlli'!$A64)</f>
        <v>#REF!</v>
      </c>
      <c r="E64" s="9" t="e">
        <f>COUNTIFS(#REF!,'Totali e Controlli'!A64)</f>
        <v>#REF!</v>
      </c>
    </row>
    <row r="65" spans="1:5" x14ac:dyDescent="0.3">
      <c r="A65" s="11"/>
      <c r="B65" s="25" t="str">
        <f t="shared" si="1"/>
        <v/>
      </c>
      <c r="C65" s="12" t="e">
        <f>SUMIFS(#REF!,#REF!,'Totali e Controlli'!$A65)</f>
        <v>#REF!</v>
      </c>
      <c r="D65" s="12" t="e">
        <f>SUMIFS(#REF!,#REF!,'Totali e Controlli'!$A65)</f>
        <v>#REF!</v>
      </c>
      <c r="E65" s="13" t="e">
        <f>COUNTIFS(#REF!,'Totali e Controlli'!A65)</f>
        <v>#REF!</v>
      </c>
    </row>
    <row r="66" spans="1:5" x14ac:dyDescent="0.3">
      <c r="A66" s="7"/>
      <c r="B66" s="17" t="str">
        <f t="shared" ref="B66:B97" si="2">MID(A66,1,2)</f>
        <v/>
      </c>
      <c r="C66" s="8" t="e">
        <f>SUMIFS(#REF!,#REF!,'Totali e Controlli'!$A66)</f>
        <v>#REF!</v>
      </c>
      <c r="D66" s="8" t="e">
        <f>SUMIFS(#REF!,#REF!,'Totali e Controlli'!$A66)</f>
        <v>#REF!</v>
      </c>
      <c r="E66" s="9" t="e">
        <f>COUNTIFS(#REF!,'Totali e Controlli'!A66)</f>
        <v>#REF!</v>
      </c>
    </row>
    <row r="67" spans="1:5" x14ac:dyDescent="0.3">
      <c r="A67" s="11"/>
      <c r="B67" s="25" t="str">
        <f t="shared" si="2"/>
        <v/>
      </c>
      <c r="C67" s="12" t="e">
        <f>SUMIFS(#REF!,#REF!,'Totali e Controlli'!$A67)</f>
        <v>#REF!</v>
      </c>
      <c r="D67" s="12" t="e">
        <f>SUMIFS(#REF!,#REF!,'Totali e Controlli'!$A67)</f>
        <v>#REF!</v>
      </c>
      <c r="E67" s="13" t="e">
        <f>COUNTIFS(#REF!,'Totali e Controlli'!A67)</f>
        <v>#REF!</v>
      </c>
    </row>
    <row r="68" spans="1:5" x14ac:dyDescent="0.3">
      <c r="A68" s="7"/>
      <c r="B68" s="22" t="str">
        <f t="shared" si="2"/>
        <v/>
      </c>
      <c r="C68" s="8" t="e">
        <f>SUMIFS(#REF!,#REF!,'Totali e Controlli'!$A68)</f>
        <v>#REF!</v>
      </c>
      <c r="D68" s="8" t="e">
        <f>SUMIFS(#REF!,#REF!,'Totali e Controlli'!$A68)</f>
        <v>#REF!</v>
      </c>
      <c r="E68" s="9" t="e">
        <f>COUNTIFS(#REF!,'Totali e Controlli'!A68)</f>
        <v>#REF!</v>
      </c>
    </row>
    <row r="69" spans="1:5" x14ac:dyDescent="0.3">
      <c r="A69" s="11"/>
      <c r="B69" s="25" t="str">
        <f t="shared" si="2"/>
        <v/>
      </c>
      <c r="C69" s="12" t="e">
        <f>SUMIFS(#REF!,#REF!,'Totali e Controlli'!$A69)</f>
        <v>#REF!</v>
      </c>
      <c r="D69" s="12" t="e">
        <f>SUMIFS(#REF!,#REF!,'Totali e Controlli'!$A69)</f>
        <v>#REF!</v>
      </c>
      <c r="E69" s="13" t="e">
        <f>COUNTIFS(#REF!,'Totali e Controlli'!A69)</f>
        <v>#REF!</v>
      </c>
    </row>
    <row r="70" spans="1:5" x14ac:dyDescent="0.3">
      <c r="A70" s="7"/>
      <c r="B70" s="17" t="str">
        <f t="shared" si="2"/>
        <v/>
      </c>
      <c r="C70" s="8" t="e">
        <f>SUMIFS(#REF!,#REF!,'Totali e Controlli'!$A70)</f>
        <v>#REF!</v>
      </c>
      <c r="D70" s="8" t="e">
        <f>SUMIFS(#REF!,#REF!,'Totali e Controlli'!$A70)</f>
        <v>#REF!</v>
      </c>
      <c r="E70" s="9" t="e">
        <f>COUNTIFS(#REF!,'Totali e Controlli'!A70)</f>
        <v>#REF!</v>
      </c>
    </row>
    <row r="71" spans="1:5" x14ac:dyDescent="0.3">
      <c r="A71" s="11"/>
      <c r="B71" s="25" t="str">
        <f t="shared" si="2"/>
        <v/>
      </c>
      <c r="C71" s="12" t="e">
        <f>SUMIFS(#REF!,#REF!,'Totali e Controlli'!$A71)</f>
        <v>#REF!</v>
      </c>
      <c r="D71" s="12" t="e">
        <f>SUMIFS(#REF!,#REF!,'Totali e Controlli'!$A71)</f>
        <v>#REF!</v>
      </c>
      <c r="E71" s="13" t="e">
        <f>COUNTIFS(#REF!,'Totali e Controlli'!A71)</f>
        <v>#REF!</v>
      </c>
    </row>
    <row r="72" spans="1:5" x14ac:dyDescent="0.3">
      <c r="A72" s="7"/>
      <c r="B72" s="22" t="str">
        <f t="shared" si="2"/>
        <v/>
      </c>
      <c r="C72" s="8" t="e">
        <f>SUMIFS(#REF!,#REF!,'Totali e Controlli'!$A72)</f>
        <v>#REF!</v>
      </c>
      <c r="D72" s="8" t="e">
        <f>SUMIFS(#REF!,#REF!,'Totali e Controlli'!$A72)</f>
        <v>#REF!</v>
      </c>
      <c r="E72" s="9" t="e">
        <f>COUNTIFS(#REF!,'Totali e Controlli'!A72)</f>
        <v>#REF!</v>
      </c>
    </row>
    <row r="73" spans="1:5" x14ac:dyDescent="0.3">
      <c r="A73" s="11"/>
      <c r="B73" s="25" t="str">
        <f t="shared" si="2"/>
        <v/>
      </c>
      <c r="C73" s="12" t="e">
        <f>SUMIFS(#REF!,#REF!,'Totali e Controlli'!$A73)</f>
        <v>#REF!</v>
      </c>
      <c r="D73" s="12" t="e">
        <f>SUMIFS(#REF!,#REF!,'Totali e Controlli'!$A73)</f>
        <v>#REF!</v>
      </c>
      <c r="E73" s="13" t="e">
        <f>COUNTIFS(#REF!,'Totali e Controlli'!A73)</f>
        <v>#REF!</v>
      </c>
    </row>
    <row r="74" spans="1:5" x14ac:dyDescent="0.3">
      <c r="A74" s="7"/>
      <c r="B74" s="17" t="str">
        <f t="shared" si="2"/>
        <v/>
      </c>
      <c r="C74" s="8" t="e">
        <f>SUMIFS(#REF!,#REF!,'Totali e Controlli'!$A74)</f>
        <v>#REF!</v>
      </c>
      <c r="D74" s="8" t="e">
        <f>SUMIFS(#REF!,#REF!,'Totali e Controlli'!$A74)</f>
        <v>#REF!</v>
      </c>
      <c r="E74" s="9" t="e">
        <f>COUNTIFS(#REF!,'Totali e Controlli'!A74)</f>
        <v>#REF!</v>
      </c>
    </row>
    <row r="75" spans="1:5" x14ac:dyDescent="0.3">
      <c r="A75" s="11"/>
      <c r="B75" s="25" t="str">
        <f t="shared" si="2"/>
        <v/>
      </c>
      <c r="C75" s="12" t="e">
        <f>SUMIFS(#REF!,#REF!,'Totali e Controlli'!$A75)</f>
        <v>#REF!</v>
      </c>
      <c r="D75" s="12" t="e">
        <f>SUMIFS(#REF!,#REF!,'Totali e Controlli'!$A75)</f>
        <v>#REF!</v>
      </c>
      <c r="E75" s="13" t="e">
        <f>COUNTIFS(#REF!,'Totali e Controlli'!A75)</f>
        <v>#REF!</v>
      </c>
    </row>
    <row r="76" spans="1:5" x14ac:dyDescent="0.3">
      <c r="A76" s="7"/>
      <c r="B76" s="22" t="str">
        <f t="shared" si="2"/>
        <v/>
      </c>
      <c r="C76" s="8" t="e">
        <f>SUMIFS(#REF!,#REF!,'Totali e Controlli'!$A76)</f>
        <v>#REF!</v>
      </c>
      <c r="D76" s="8" t="e">
        <f>SUMIFS(#REF!,#REF!,'Totali e Controlli'!$A76)</f>
        <v>#REF!</v>
      </c>
      <c r="E76" s="9" t="e">
        <f>COUNTIFS(#REF!,'Totali e Controlli'!A76)</f>
        <v>#REF!</v>
      </c>
    </row>
    <row r="77" spans="1:5" x14ac:dyDescent="0.3">
      <c r="A77" s="11"/>
      <c r="B77" s="25" t="str">
        <f t="shared" si="2"/>
        <v/>
      </c>
      <c r="C77" s="12" t="e">
        <f>SUMIFS(#REF!,#REF!,'Totali e Controlli'!$A77)</f>
        <v>#REF!</v>
      </c>
      <c r="D77" s="12" t="e">
        <f>SUMIFS(#REF!,#REF!,'Totali e Controlli'!$A77)</f>
        <v>#REF!</v>
      </c>
      <c r="E77" s="13" t="e">
        <f>COUNTIFS(#REF!,'Totali e Controlli'!A77)</f>
        <v>#REF!</v>
      </c>
    </row>
    <row r="78" spans="1:5" x14ac:dyDescent="0.3">
      <c r="A78" s="7"/>
      <c r="B78" s="17" t="str">
        <f t="shared" si="2"/>
        <v/>
      </c>
      <c r="C78" s="8" t="e">
        <f>SUMIFS(#REF!,#REF!,'Totali e Controlli'!$A78)</f>
        <v>#REF!</v>
      </c>
      <c r="D78" s="8" t="e">
        <f>SUMIFS(#REF!,#REF!,'Totali e Controlli'!$A78)</f>
        <v>#REF!</v>
      </c>
      <c r="E78" s="9" t="e">
        <f>COUNTIFS(#REF!,'Totali e Controlli'!A78)</f>
        <v>#REF!</v>
      </c>
    </row>
    <row r="79" spans="1:5" x14ac:dyDescent="0.3">
      <c r="A79" s="11"/>
      <c r="B79" s="25" t="str">
        <f t="shared" si="2"/>
        <v/>
      </c>
      <c r="C79" s="12" t="e">
        <f>SUMIFS(#REF!,#REF!,'Totali e Controlli'!$A79)</f>
        <v>#REF!</v>
      </c>
      <c r="D79" s="12" t="e">
        <f>SUMIFS(#REF!,#REF!,'Totali e Controlli'!$A79)</f>
        <v>#REF!</v>
      </c>
      <c r="E79" s="13" t="e">
        <f>COUNTIFS(#REF!,'Totali e Controlli'!A79)</f>
        <v>#REF!</v>
      </c>
    </row>
    <row r="80" spans="1:5" x14ac:dyDescent="0.3">
      <c r="A80" s="7"/>
      <c r="B80" s="22" t="str">
        <f t="shared" si="2"/>
        <v/>
      </c>
      <c r="C80" s="8" t="e">
        <f>SUMIFS(#REF!,#REF!,'Totali e Controlli'!$A80)</f>
        <v>#REF!</v>
      </c>
      <c r="D80" s="8" t="e">
        <f>SUMIFS(#REF!,#REF!,'Totali e Controlli'!$A80)</f>
        <v>#REF!</v>
      </c>
      <c r="E80" s="9" t="e">
        <f>COUNTIFS(#REF!,'Totali e Controlli'!A80)</f>
        <v>#REF!</v>
      </c>
    </row>
    <row r="81" spans="1:5" x14ac:dyDescent="0.3">
      <c r="A81" s="11"/>
      <c r="B81" s="25" t="str">
        <f t="shared" si="2"/>
        <v/>
      </c>
      <c r="C81" s="12" t="e">
        <f>SUMIFS(#REF!,#REF!,'Totali e Controlli'!$A81)</f>
        <v>#REF!</v>
      </c>
      <c r="D81" s="12" t="e">
        <f>SUMIFS(#REF!,#REF!,'Totali e Controlli'!$A81)</f>
        <v>#REF!</v>
      </c>
      <c r="E81" s="13" t="e">
        <f>COUNTIFS(#REF!,'Totali e Controlli'!A81)</f>
        <v>#REF!</v>
      </c>
    </row>
    <row r="82" spans="1:5" x14ac:dyDescent="0.3">
      <c r="A82" s="7"/>
      <c r="B82" s="17" t="str">
        <f t="shared" si="2"/>
        <v/>
      </c>
      <c r="C82" s="8" t="e">
        <f>SUMIFS(#REF!,#REF!,'Totali e Controlli'!$A82)</f>
        <v>#REF!</v>
      </c>
      <c r="D82" s="8" t="e">
        <f>SUMIFS(#REF!,#REF!,'Totali e Controlli'!$A82)</f>
        <v>#REF!</v>
      </c>
      <c r="E82" s="9" t="e">
        <f>COUNTIFS(#REF!,'Totali e Controlli'!A82)</f>
        <v>#REF!</v>
      </c>
    </row>
    <row r="83" spans="1:5" x14ac:dyDescent="0.3">
      <c r="A83" s="11"/>
      <c r="B83" s="25" t="str">
        <f t="shared" si="2"/>
        <v/>
      </c>
      <c r="C83" s="12" t="e">
        <f>SUMIFS(#REF!,#REF!,'Totali e Controlli'!$A83)</f>
        <v>#REF!</v>
      </c>
      <c r="D83" s="12" t="e">
        <f>SUMIFS(#REF!,#REF!,'Totali e Controlli'!$A83)</f>
        <v>#REF!</v>
      </c>
      <c r="E83" s="13" t="e">
        <f>COUNTIFS(#REF!,'Totali e Controlli'!A83)</f>
        <v>#REF!</v>
      </c>
    </row>
    <row r="84" spans="1:5" x14ac:dyDescent="0.3">
      <c r="A84" s="7"/>
      <c r="B84" s="22" t="str">
        <f t="shared" si="2"/>
        <v/>
      </c>
      <c r="C84" s="8" t="e">
        <f>SUMIFS(#REF!,#REF!,'Totali e Controlli'!$A84)</f>
        <v>#REF!</v>
      </c>
      <c r="D84" s="8" t="e">
        <f>SUMIFS(#REF!,#REF!,'Totali e Controlli'!$A84)</f>
        <v>#REF!</v>
      </c>
      <c r="E84" s="9" t="e">
        <f>COUNTIFS(#REF!,'Totali e Controlli'!A84)</f>
        <v>#REF!</v>
      </c>
    </row>
    <row r="85" spans="1:5" x14ac:dyDescent="0.3">
      <c r="A85" s="11"/>
      <c r="B85" s="25" t="str">
        <f t="shared" si="2"/>
        <v/>
      </c>
      <c r="C85" s="12" t="e">
        <f>SUMIFS(#REF!,#REF!,'Totali e Controlli'!$A85)</f>
        <v>#REF!</v>
      </c>
      <c r="D85" s="12" t="e">
        <f>SUMIFS(#REF!,#REF!,'Totali e Controlli'!$A85)</f>
        <v>#REF!</v>
      </c>
      <c r="E85" s="13" t="e">
        <f>COUNTIFS(#REF!,'Totali e Controlli'!A85)</f>
        <v>#REF!</v>
      </c>
    </row>
    <row r="86" spans="1:5" x14ac:dyDescent="0.3">
      <c r="A86" s="7"/>
      <c r="B86" s="17" t="str">
        <f t="shared" si="2"/>
        <v/>
      </c>
      <c r="C86" s="8" t="e">
        <f>SUMIFS(#REF!,#REF!,'Totali e Controlli'!$A86)</f>
        <v>#REF!</v>
      </c>
      <c r="D86" s="8" t="e">
        <f>SUMIFS(#REF!,#REF!,'Totali e Controlli'!$A86)</f>
        <v>#REF!</v>
      </c>
      <c r="E86" s="9" t="e">
        <f>COUNTIFS(#REF!,'Totali e Controlli'!A86)</f>
        <v>#REF!</v>
      </c>
    </row>
    <row r="87" spans="1:5" x14ac:dyDescent="0.3">
      <c r="A87" s="11"/>
      <c r="B87" s="25" t="str">
        <f t="shared" si="2"/>
        <v/>
      </c>
      <c r="C87" s="12" t="e">
        <f>SUMIFS(#REF!,#REF!,'Totali e Controlli'!$A87)</f>
        <v>#REF!</v>
      </c>
      <c r="D87" s="12" t="e">
        <f>SUMIFS(#REF!,#REF!,'Totali e Controlli'!$A87)</f>
        <v>#REF!</v>
      </c>
      <c r="E87" s="13" t="e">
        <f>COUNTIFS(#REF!,'Totali e Controlli'!A87)</f>
        <v>#REF!</v>
      </c>
    </row>
    <row r="88" spans="1:5" x14ac:dyDescent="0.3">
      <c r="A88" s="7"/>
      <c r="B88" s="22" t="str">
        <f t="shared" si="2"/>
        <v/>
      </c>
      <c r="C88" s="8" t="e">
        <f>SUMIFS(#REF!,#REF!,'Totali e Controlli'!$A88)</f>
        <v>#REF!</v>
      </c>
      <c r="D88" s="8" t="e">
        <f>SUMIFS(#REF!,#REF!,'Totali e Controlli'!$A88)</f>
        <v>#REF!</v>
      </c>
      <c r="E88" s="9" t="e">
        <f>COUNTIFS(#REF!,'Totali e Controlli'!A88)</f>
        <v>#REF!</v>
      </c>
    </row>
    <row r="89" spans="1:5" x14ac:dyDescent="0.3">
      <c r="A89" s="11"/>
      <c r="B89" s="25" t="str">
        <f t="shared" si="2"/>
        <v/>
      </c>
      <c r="C89" s="12" t="e">
        <f>SUMIFS(#REF!,#REF!,'Totali e Controlli'!$A89)</f>
        <v>#REF!</v>
      </c>
      <c r="D89" s="12" t="e">
        <f>SUMIFS(#REF!,#REF!,'Totali e Controlli'!$A89)</f>
        <v>#REF!</v>
      </c>
      <c r="E89" s="13" t="e">
        <f>COUNTIFS(#REF!,'Totali e Controlli'!A89)</f>
        <v>#REF!</v>
      </c>
    </row>
    <row r="90" spans="1:5" x14ac:dyDescent="0.3">
      <c r="A90" s="7"/>
      <c r="B90" s="17" t="str">
        <f t="shared" si="2"/>
        <v/>
      </c>
      <c r="C90" s="8" t="e">
        <f>SUMIFS(#REF!,#REF!,'Totali e Controlli'!$A90)</f>
        <v>#REF!</v>
      </c>
      <c r="D90" s="8" t="e">
        <f>SUMIFS(#REF!,#REF!,'Totali e Controlli'!$A90)</f>
        <v>#REF!</v>
      </c>
      <c r="E90" s="9" t="e">
        <f>COUNTIFS(#REF!,'Totali e Controlli'!A90)</f>
        <v>#REF!</v>
      </c>
    </row>
    <row r="91" spans="1:5" x14ac:dyDescent="0.3">
      <c r="A91" s="11"/>
      <c r="B91" s="25" t="str">
        <f t="shared" si="2"/>
        <v/>
      </c>
      <c r="C91" s="12" t="e">
        <f>SUMIFS(#REF!,#REF!,'Totali e Controlli'!$A91)</f>
        <v>#REF!</v>
      </c>
      <c r="D91" s="12" t="e">
        <f>SUMIFS(#REF!,#REF!,'Totali e Controlli'!$A91)</f>
        <v>#REF!</v>
      </c>
      <c r="E91" s="13" t="e">
        <f>COUNTIFS(#REF!,'Totali e Controlli'!A91)</f>
        <v>#REF!</v>
      </c>
    </row>
    <row r="92" spans="1:5" x14ac:dyDescent="0.3">
      <c r="A92" s="7"/>
      <c r="B92" s="22" t="str">
        <f t="shared" si="2"/>
        <v/>
      </c>
      <c r="C92" s="8" t="e">
        <f>SUMIFS(#REF!,#REF!,'Totali e Controlli'!$A92)</f>
        <v>#REF!</v>
      </c>
      <c r="D92" s="8" t="e">
        <f>SUMIFS(#REF!,#REF!,'Totali e Controlli'!$A92)</f>
        <v>#REF!</v>
      </c>
      <c r="E92" s="9" t="e">
        <f>COUNTIFS(#REF!,'Totali e Controlli'!A92)</f>
        <v>#REF!</v>
      </c>
    </row>
    <row r="93" spans="1:5" x14ac:dyDescent="0.3">
      <c r="A93" s="11"/>
      <c r="B93" s="25" t="str">
        <f t="shared" si="2"/>
        <v/>
      </c>
      <c r="C93" s="12" t="e">
        <f>SUMIFS(#REF!,#REF!,'Totali e Controlli'!$A93)</f>
        <v>#REF!</v>
      </c>
      <c r="D93" s="12" t="e">
        <f>SUMIFS(#REF!,#REF!,'Totali e Controlli'!$A93)</f>
        <v>#REF!</v>
      </c>
      <c r="E93" s="13" t="e">
        <f>COUNTIFS(#REF!,'Totali e Controlli'!A93)</f>
        <v>#REF!</v>
      </c>
    </row>
    <row r="94" spans="1:5" x14ac:dyDescent="0.3">
      <c r="A94" s="7"/>
      <c r="B94" s="17" t="str">
        <f t="shared" si="2"/>
        <v/>
      </c>
      <c r="C94" s="8" t="e">
        <f>SUMIFS(#REF!,#REF!,'Totali e Controlli'!$A94)</f>
        <v>#REF!</v>
      </c>
      <c r="D94" s="8" t="e">
        <f>SUMIFS(#REF!,#REF!,'Totali e Controlli'!$A94)</f>
        <v>#REF!</v>
      </c>
      <c r="E94" s="9" t="e">
        <f>COUNTIFS(#REF!,'Totali e Controlli'!A94)</f>
        <v>#REF!</v>
      </c>
    </row>
    <row r="95" spans="1:5" x14ac:dyDescent="0.3">
      <c r="A95" s="11"/>
      <c r="B95" s="25" t="str">
        <f t="shared" si="2"/>
        <v/>
      </c>
      <c r="C95" s="12" t="e">
        <f>SUMIFS(#REF!,#REF!,'Totali e Controlli'!$A95)</f>
        <v>#REF!</v>
      </c>
      <c r="D95" s="12" t="e">
        <f>SUMIFS(#REF!,#REF!,'Totali e Controlli'!$A95)</f>
        <v>#REF!</v>
      </c>
      <c r="E95" s="13" t="e">
        <f>COUNTIFS(#REF!,'Totali e Controlli'!A95)</f>
        <v>#REF!</v>
      </c>
    </row>
    <row r="96" spans="1:5" x14ac:dyDescent="0.3">
      <c r="A96" s="7"/>
      <c r="B96" s="22" t="str">
        <f t="shared" si="2"/>
        <v/>
      </c>
      <c r="C96" s="8" t="e">
        <f>SUMIFS(#REF!,#REF!,'Totali e Controlli'!$A96)</f>
        <v>#REF!</v>
      </c>
      <c r="D96" s="8" t="e">
        <f>SUMIFS(#REF!,#REF!,'Totali e Controlli'!$A96)</f>
        <v>#REF!</v>
      </c>
      <c r="E96" s="9" t="e">
        <f>COUNTIFS(#REF!,'Totali e Controlli'!A96)</f>
        <v>#REF!</v>
      </c>
    </row>
    <row r="97" spans="1:5" x14ac:dyDescent="0.3">
      <c r="A97" s="11"/>
      <c r="B97" s="25" t="str">
        <f t="shared" si="2"/>
        <v/>
      </c>
      <c r="C97" s="12" t="e">
        <f>SUMIFS(#REF!,#REF!,'Totali e Controlli'!$A97)</f>
        <v>#REF!</v>
      </c>
      <c r="D97" s="12" t="e">
        <f>SUMIFS(#REF!,#REF!,'Totali e Controlli'!$A97)</f>
        <v>#REF!</v>
      </c>
      <c r="E97" s="13" t="e">
        <f>COUNTIFS(#REF!,'Totali e Controlli'!A97)</f>
        <v>#REF!</v>
      </c>
    </row>
    <row r="98" spans="1:5" x14ac:dyDescent="0.3">
      <c r="A98" s="7"/>
      <c r="B98" s="17" t="str">
        <f t="shared" ref="B98:B110" si="3">MID(A98,1,2)</f>
        <v/>
      </c>
      <c r="C98" s="8" t="e">
        <f>SUMIFS(#REF!,#REF!,'Totali e Controlli'!$A98)</f>
        <v>#REF!</v>
      </c>
      <c r="D98" s="8" t="e">
        <f>SUMIFS(#REF!,#REF!,'Totali e Controlli'!$A98)</f>
        <v>#REF!</v>
      </c>
      <c r="E98" s="9" t="e">
        <f>COUNTIFS(#REF!,'Totali e Controlli'!A98)</f>
        <v>#REF!</v>
      </c>
    </row>
    <row r="99" spans="1:5" x14ac:dyDescent="0.3">
      <c r="A99" s="11"/>
      <c r="B99" s="25" t="str">
        <f t="shared" si="3"/>
        <v/>
      </c>
      <c r="C99" s="12" t="e">
        <f>SUMIFS(#REF!,#REF!,'Totali e Controlli'!$A99)</f>
        <v>#REF!</v>
      </c>
      <c r="D99" s="12" t="e">
        <f>SUMIFS(#REF!,#REF!,'Totali e Controlli'!$A99)</f>
        <v>#REF!</v>
      </c>
      <c r="E99" s="13" t="e">
        <f>COUNTIFS(#REF!,'Totali e Controlli'!A99)</f>
        <v>#REF!</v>
      </c>
    </row>
    <row r="100" spans="1:5" x14ac:dyDescent="0.3">
      <c r="A100" s="7"/>
      <c r="B100" s="22" t="str">
        <f t="shared" si="3"/>
        <v/>
      </c>
      <c r="C100" s="8" t="e">
        <f>SUMIFS(#REF!,#REF!,'Totali e Controlli'!$A100)</f>
        <v>#REF!</v>
      </c>
      <c r="D100" s="8" t="e">
        <f>SUMIFS(#REF!,#REF!,'Totali e Controlli'!$A100)</f>
        <v>#REF!</v>
      </c>
      <c r="E100" s="9" t="e">
        <f>COUNTIFS(#REF!,'Totali e Controlli'!A100)</f>
        <v>#REF!</v>
      </c>
    </row>
    <row r="101" spans="1:5" x14ac:dyDescent="0.3">
      <c r="A101" s="11"/>
      <c r="B101" s="25" t="str">
        <f t="shared" si="3"/>
        <v/>
      </c>
      <c r="C101" s="12"/>
      <c r="D101" s="12"/>
      <c r="E101" s="13"/>
    </row>
    <row r="102" spans="1:5" x14ac:dyDescent="0.3">
      <c r="A102" s="7"/>
      <c r="B102" s="22" t="str">
        <f t="shared" si="3"/>
        <v/>
      </c>
      <c r="E102" s="21"/>
    </row>
    <row r="103" spans="1:5" x14ac:dyDescent="0.3">
      <c r="A103" s="7"/>
      <c r="B103" s="22" t="str">
        <f t="shared" si="3"/>
        <v/>
      </c>
      <c r="E103" s="21"/>
    </row>
    <row r="104" spans="1:5" x14ac:dyDescent="0.3">
      <c r="A104" s="7"/>
      <c r="B104" s="22" t="str">
        <f t="shared" si="3"/>
        <v/>
      </c>
      <c r="E104" s="21"/>
    </row>
    <row r="105" spans="1:5" x14ac:dyDescent="0.3">
      <c r="A105" s="7"/>
      <c r="B105" s="22" t="str">
        <f t="shared" si="3"/>
        <v/>
      </c>
      <c r="E105" s="21"/>
    </row>
    <row r="106" spans="1:5" x14ac:dyDescent="0.3">
      <c r="A106" s="7"/>
      <c r="B106" s="22" t="str">
        <f t="shared" si="3"/>
        <v/>
      </c>
      <c r="E106" s="21"/>
    </row>
    <row r="107" spans="1:5" x14ac:dyDescent="0.3">
      <c r="A107" s="7"/>
      <c r="B107" s="22" t="str">
        <f t="shared" si="3"/>
        <v/>
      </c>
      <c r="E107" s="21"/>
    </row>
    <row r="108" spans="1:5" x14ac:dyDescent="0.3">
      <c r="A108" s="7"/>
      <c r="B108" s="22" t="str">
        <f t="shared" si="3"/>
        <v/>
      </c>
      <c r="E108" s="21"/>
    </row>
    <row r="109" spans="1:5" x14ac:dyDescent="0.3">
      <c r="A109" s="7"/>
      <c r="B109" s="22" t="str">
        <f t="shared" si="3"/>
        <v/>
      </c>
      <c r="E109" s="21"/>
    </row>
    <row r="110" spans="1:5" x14ac:dyDescent="0.3">
      <c r="A110" s="7"/>
      <c r="B110" s="22" t="str">
        <f t="shared" si="3"/>
        <v/>
      </c>
      <c r="E110" s="21"/>
    </row>
    <row r="111" spans="1:5" x14ac:dyDescent="0.3">
      <c r="A111" s="7"/>
      <c r="E111" s="21"/>
    </row>
    <row r="112" spans="1:5" x14ac:dyDescent="0.3">
      <c r="A112" s="7"/>
      <c r="E112" s="21"/>
    </row>
    <row r="113" spans="1:5" x14ac:dyDescent="0.3">
      <c r="A113" s="7"/>
      <c r="E113" s="21"/>
    </row>
    <row r="114" spans="1:5" x14ac:dyDescent="0.3">
      <c r="A114" s="7"/>
      <c r="E114" s="21"/>
    </row>
    <row r="115" spans="1:5" x14ac:dyDescent="0.3">
      <c r="A115" s="7"/>
      <c r="E115" s="21"/>
    </row>
    <row r="116" spans="1:5" x14ac:dyDescent="0.3">
      <c r="A116" s="7"/>
      <c r="E116" s="21"/>
    </row>
    <row r="117" spans="1:5" x14ac:dyDescent="0.3">
      <c r="A117" s="7"/>
      <c r="E117" s="21"/>
    </row>
    <row r="118" spans="1:5" x14ac:dyDescent="0.3">
      <c r="A118" s="7"/>
      <c r="E118" s="21"/>
    </row>
    <row r="119" spans="1:5" x14ac:dyDescent="0.3">
      <c r="A119" s="7"/>
      <c r="E119" s="21"/>
    </row>
    <row r="120" spans="1:5" x14ac:dyDescent="0.3">
      <c r="A120" s="7"/>
      <c r="E120" s="21"/>
    </row>
    <row r="121" spans="1:5" x14ac:dyDescent="0.3">
      <c r="A121" s="7"/>
      <c r="E121" s="21"/>
    </row>
    <row r="122" spans="1:5" x14ac:dyDescent="0.3">
      <c r="A122" s="7"/>
      <c r="E122" s="21"/>
    </row>
    <row r="123" spans="1:5" x14ac:dyDescent="0.3">
      <c r="A123" s="7"/>
      <c r="E123" s="21"/>
    </row>
    <row r="124" spans="1:5" x14ac:dyDescent="0.3">
      <c r="A124" s="7"/>
      <c r="E124" s="21"/>
    </row>
    <row r="125" spans="1:5" x14ac:dyDescent="0.3">
      <c r="A125" s="7"/>
      <c r="E125" s="21"/>
    </row>
    <row r="126" spans="1:5" x14ac:dyDescent="0.3">
      <c r="A126" s="7"/>
      <c r="E126" s="21"/>
    </row>
    <row r="127" spans="1:5" x14ac:dyDescent="0.3">
      <c r="A127" s="7"/>
      <c r="E127" s="21"/>
    </row>
    <row r="128" spans="1:5" x14ac:dyDescent="0.3">
      <c r="A128" s="7"/>
      <c r="E128" s="21"/>
    </row>
    <row r="129" spans="1:5" x14ac:dyDescent="0.3">
      <c r="A129" s="7"/>
      <c r="E129" s="21"/>
    </row>
    <row r="130" spans="1:5" x14ac:dyDescent="0.3">
      <c r="A130" s="7"/>
      <c r="E130" s="21"/>
    </row>
    <row r="131" spans="1:5" x14ac:dyDescent="0.3">
      <c r="A131" s="7"/>
      <c r="E131" s="21"/>
    </row>
    <row r="132" spans="1:5" x14ac:dyDescent="0.3">
      <c r="A132" s="7"/>
      <c r="E132" s="21"/>
    </row>
    <row r="133" spans="1:5" x14ac:dyDescent="0.3">
      <c r="A133" s="7"/>
      <c r="E133" s="21"/>
    </row>
    <row r="134" spans="1:5" x14ac:dyDescent="0.3">
      <c r="A134" s="7"/>
      <c r="E134" s="21"/>
    </row>
    <row r="135" spans="1:5" x14ac:dyDescent="0.3">
      <c r="A135" s="7"/>
      <c r="E135" s="21"/>
    </row>
    <row r="136" spans="1:5" x14ac:dyDescent="0.3">
      <c r="A136" s="7"/>
      <c r="E136" s="21"/>
    </row>
    <row r="137" spans="1:5" x14ac:dyDescent="0.3">
      <c r="A137" s="7"/>
      <c r="E137" s="21"/>
    </row>
    <row r="138" spans="1:5" x14ac:dyDescent="0.3">
      <c r="A138" s="7"/>
      <c r="E138" s="21"/>
    </row>
    <row r="139" spans="1:5" x14ac:dyDescent="0.3">
      <c r="A139" s="7"/>
      <c r="E139" s="21"/>
    </row>
    <row r="140" spans="1:5" x14ac:dyDescent="0.3">
      <c r="A140" s="7"/>
      <c r="E140" s="21"/>
    </row>
    <row r="141" spans="1:5" x14ac:dyDescent="0.3">
      <c r="A141" s="7"/>
      <c r="E141" s="21"/>
    </row>
    <row r="142" spans="1:5" x14ac:dyDescent="0.3">
      <c r="A142" s="7"/>
      <c r="E142" s="21"/>
    </row>
    <row r="143" spans="1:5" x14ac:dyDescent="0.3">
      <c r="A143" s="7"/>
      <c r="E143" s="21"/>
    </row>
    <row r="144" spans="1:5" x14ac:dyDescent="0.3">
      <c r="A144" s="7"/>
      <c r="E144" s="21"/>
    </row>
    <row r="145" spans="1:5" x14ac:dyDescent="0.3">
      <c r="A145" s="7"/>
      <c r="E145" s="21"/>
    </row>
    <row r="146" spans="1:5" x14ac:dyDescent="0.3">
      <c r="A146" s="7"/>
      <c r="E146" s="21"/>
    </row>
    <row r="147" spans="1:5" x14ac:dyDescent="0.3">
      <c r="A147" s="7"/>
      <c r="E147" s="21"/>
    </row>
    <row r="148" spans="1:5" x14ac:dyDescent="0.3">
      <c r="A148" s="7"/>
      <c r="E148" s="21"/>
    </row>
    <row r="149" spans="1:5" x14ac:dyDescent="0.3">
      <c r="A149" s="7"/>
      <c r="E149" s="21"/>
    </row>
    <row r="150" spans="1:5" x14ac:dyDescent="0.3">
      <c r="A150" s="7"/>
      <c r="E150" s="21"/>
    </row>
    <row r="151" spans="1:5" x14ac:dyDescent="0.3">
      <c r="A151" s="7"/>
      <c r="E151" s="21"/>
    </row>
    <row r="152" spans="1:5" x14ac:dyDescent="0.3">
      <c r="A152" s="7"/>
      <c r="E152" s="21"/>
    </row>
    <row r="153" spans="1:5" x14ac:dyDescent="0.3">
      <c r="A153" s="7"/>
      <c r="E153" s="21"/>
    </row>
    <row r="154" spans="1:5" x14ac:dyDescent="0.3">
      <c r="A154" s="7"/>
      <c r="E154" s="21"/>
    </row>
    <row r="155" spans="1:5" x14ac:dyDescent="0.3">
      <c r="A155" s="7"/>
      <c r="E155" s="21"/>
    </row>
    <row r="156" spans="1:5" x14ac:dyDescent="0.3">
      <c r="A156" s="7"/>
      <c r="E156" s="21"/>
    </row>
    <row r="157" spans="1:5" x14ac:dyDescent="0.3">
      <c r="A157" s="7"/>
      <c r="E157" s="21"/>
    </row>
    <row r="158" spans="1:5" x14ac:dyDescent="0.3">
      <c r="A158" s="7"/>
      <c r="E158" s="21"/>
    </row>
    <row r="159" spans="1:5" x14ac:dyDescent="0.3">
      <c r="A159" s="7"/>
      <c r="E159" s="21"/>
    </row>
    <row r="160" spans="1:5" x14ac:dyDescent="0.3">
      <c r="A160" s="7"/>
      <c r="E160" s="21"/>
    </row>
    <row r="161" spans="1:5" x14ac:dyDescent="0.3">
      <c r="A161" s="7"/>
      <c r="E161" s="21"/>
    </row>
    <row r="162" spans="1:5" x14ac:dyDescent="0.3">
      <c r="A162" s="7"/>
      <c r="E162" s="21"/>
    </row>
    <row r="163" spans="1:5" x14ac:dyDescent="0.3">
      <c r="A163" s="7"/>
      <c r="E163" s="21"/>
    </row>
    <row r="164" spans="1:5" x14ac:dyDescent="0.3">
      <c r="A164" s="7"/>
      <c r="E164" s="21"/>
    </row>
    <row r="165" spans="1:5" x14ac:dyDescent="0.3">
      <c r="A165" s="7"/>
      <c r="E165" s="21"/>
    </row>
    <row r="166" spans="1:5" x14ac:dyDescent="0.3">
      <c r="A166" s="7"/>
      <c r="E166" s="21"/>
    </row>
    <row r="167" spans="1:5" x14ac:dyDescent="0.3">
      <c r="A167" s="7"/>
      <c r="E167" s="21"/>
    </row>
    <row r="168" spans="1:5" x14ac:dyDescent="0.3">
      <c r="A168" s="7"/>
      <c r="E168" s="21"/>
    </row>
    <row r="169" spans="1:5" x14ac:dyDescent="0.3">
      <c r="A169" s="7"/>
      <c r="E169" s="21"/>
    </row>
    <row r="170" spans="1:5" x14ac:dyDescent="0.3">
      <c r="A170" s="7"/>
      <c r="E170" s="21"/>
    </row>
    <row r="171" spans="1:5" x14ac:dyDescent="0.3">
      <c r="A171" s="7"/>
      <c r="E171" s="21"/>
    </row>
    <row r="172" spans="1:5" x14ac:dyDescent="0.3">
      <c r="A172" s="7"/>
      <c r="E172" s="21"/>
    </row>
    <row r="173" spans="1:5" x14ac:dyDescent="0.3">
      <c r="A173" s="7"/>
      <c r="E173" s="21"/>
    </row>
    <row r="174" spans="1:5" x14ac:dyDescent="0.3">
      <c r="A174" s="7"/>
      <c r="E174" s="21"/>
    </row>
    <row r="175" spans="1:5" x14ac:dyDescent="0.3">
      <c r="A175" s="7"/>
      <c r="E175" s="21"/>
    </row>
    <row r="176" spans="1:5" x14ac:dyDescent="0.3">
      <c r="A176" s="7"/>
      <c r="E176" s="21"/>
    </row>
    <row r="177" spans="1:5" x14ac:dyDescent="0.3">
      <c r="A177" s="7"/>
      <c r="E177" s="21"/>
    </row>
    <row r="178" spans="1:5" x14ac:dyDescent="0.3">
      <c r="A178" s="7"/>
      <c r="E178" s="21"/>
    </row>
    <row r="179" spans="1:5" x14ac:dyDescent="0.3">
      <c r="A179" s="7"/>
      <c r="E179" s="21"/>
    </row>
    <row r="180" spans="1:5" x14ac:dyDescent="0.3">
      <c r="A180" s="7"/>
      <c r="E180" s="21"/>
    </row>
    <row r="181" spans="1:5" x14ac:dyDescent="0.3">
      <c r="A181" s="7"/>
      <c r="E181" s="21"/>
    </row>
    <row r="182" spans="1:5" x14ac:dyDescent="0.3">
      <c r="A182" s="7"/>
      <c r="E182" s="21"/>
    </row>
    <row r="183" spans="1:5" x14ac:dyDescent="0.3">
      <c r="A183" s="7"/>
      <c r="E183" s="21"/>
    </row>
    <row r="184" spans="1:5" x14ac:dyDescent="0.3">
      <c r="A184" s="7"/>
      <c r="E184" s="21"/>
    </row>
    <row r="185" spans="1:5" x14ac:dyDescent="0.3">
      <c r="A185" s="7"/>
      <c r="E185" s="21"/>
    </row>
    <row r="186" spans="1:5" x14ac:dyDescent="0.3">
      <c r="A186" s="7"/>
      <c r="E186" s="21"/>
    </row>
    <row r="187" spans="1:5" x14ac:dyDescent="0.3">
      <c r="A187" s="7"/>
      <c r="E187" s="21"/>
    </row>
    <row r="188" spans="1:5" x14ac:dyDescent="0.3">
      <c r="A188" s="7"/>
      <c r="E188" s="21"/>
    </row>
    <row r="189" spans="1:5" x14ac:dyDescent="0.3">
      <c r="A189" s="7"/>
      <c r="E189" s="21"/>
    </row>
    <row r="190" spans="1:5" x14ac:dyDescent="0.3">
      <c r="A190" s="7"/>
      <c r="E190" s="21"/>
    </row>
    <row r="191" spans="1:5" x14ac:dyDescent="0.3">
      <c r="A191" s="7"/>
      <c r="E191" s="21"/>
    </row>
    <row r="192" spans="1:5" x14ac:dyDescent="0.3">
      <c r="A192" s="7"/>
      <c r="E192" s="21"/>
    </row>
    <row r="193" spans="1:5" x14ac:dyDescent="0.3">
      <c r="A193" s="7"/>
      <c r="E193" s="21"/>
    </row>
    <row r="194" spans="1:5" x14ac:dyDescent="0.3">
      <c r="A194" s="7"/>
      <c r="E194" s="21"/>
    </row>
    <row r="195" spans="1:5" x14ac:dyDescent="0.3">
      <c r="A195" s="7"/>
      <c r="E195" s="21"/>
    </row>
    <row r="196" spans="1:5" x14ac:dyDescent="0.3">
      <c r="A196" s="7"/>
      <c r="E196" s="21"/>
    </row>
    <row r="197" spans="1:5" x14ac:dyDescent="0.3">
      <c r="A197" s="7"/>
      <c r="E197" s="21"/>
    </row>
    <row r="198" spans="1:5" x14ac:dyDescent="0.3">
      <c r="A198" s="7"/>
      <c r="E198" s="21"/>
    </row>
    <row r="199" spans="1:5" x14ac:dyDescent="0.3">
      <c r="A199" s="7"/>
      <c r="E199" s="21"/>
    </row>
    <row r="200" spans="1:5" x14ac:dyDescent="0.3">
      <c r="A200" s="7"/>
      <c r="E200" s="21"/>
    </row>
    <row r="201" spans="1:5" x14ac:dyDescent="0.3">
      <c r="A201" s="7"/>
      <c r="E201" s="21"/>
    </row>
    <row r="202" spans="1:5" x14ac:dyDescent="0.3">
      <c r="A202" s="7"/>
      <c r="E202" s="21"/>
    </row>
    <row r="203" spans="1:5" x14ac:dyDescent="0.3">
      <c r="A203" s="7"/>
      <c r="E203" s="21"/>
    </row>
    <row r="204" spans="1:5" x14ac:dyDescent="0.3">
      <c r="A204" s="7"/>
      <c r="E204" s="21"/>
    </row>
    <row r="205" spans="1:5" x14ac:dyDescent="0.3">
      <c r="A205" s="7"/>
      <c r="E205" s="21"/>
    </row>
    <row r="206" spans="1:5" x14ac:dyDescent="0.3">
      <c r="A206" s="7"/>
      <c r="E206" s="21"/>
    </row>
    <row r="207" spans="1:5" x14ac:dyDescent="0.3">
      <c r="A207" s="7"/>
      <c r="E207" s="21"/>
    </row>
    <row r="208" spans="1:5" x14ac:dyDescent="0.3">
      <c r="A208" s="7"/>
      <c r="E208" s="21"/>
    </row>
    <row r="209" spans="1:5" x14ac:dyDescent="0.3">
      <c r="A209" s="7"/>
      <c r="E209" s="21"/>
    </row>
    <row r="210" spans="1:5" x14ac:dyDescent="0.3">
      <c r="A210" s="7"/>
      <c r="E210" s="21"/>
    </row>
    <row r="211" spans="1:5" x14ac:dyDescent="0.3">
      <c r="A211" s="7"/>
      <c r="E211" s="21"/>
    </row>
    <row r="212" spans="1:5" x14ac:dyDescent="0.3">
      <c r="A212" s="7"/>
      <c r="E212" s="21"/>
    </row>
    <row r="213" spans="1:5" x14ac:dyDescent="0.3">
      <c r="A213" s="7"/>
      <c r="E213" s="21"/>
    </row>
    <row r="214" spans="1:5" x14ac:dyDescent="0.3">
      <c r="A214" s="7"/>
      <c r="E214" s="21"/>
    </row>
    <row r="215" spans="1:5" x14ac:dyDescent="0.3">
      <c r="A215" s="7"/>
      <c r="E215" s="21"/>
    </row>
    <row r="216" spans="1:5" x14ac:dyDescent="0.3">
      <c r="A216" s="7"/>
      <c r="E216" s="21"/>
    </row>
    <row r="217" spans="1:5" x14ac:dyDescent="0.3">
      <c r="A217" s="7"/>
      <c r="E217" s="21"/>
    </row>
    <row r="218" spans="1:5" x14ac:dyDescent="0.3">
      <c r="A218" s="7"/>
      <c r="E218" s="21"/>
    </row>
    <row r="219" spans="1:5" x14ac:dyDescent="0.3">
      <c r="A219" s="7"/>
      <c r="E219" s="21"/>
    </row>
    <row r="220" spans="1:5" x14ac:dyDescent="0.3">
      <c r="A220" s="7"/>
      <c r="E220" s="21"/>
    </row>
    <row r="221" spans="1:5" x14ac:dyDescent="0.3">
      <c r="A221" s="7"/>
      <c r="E221" s="21"/>
    </row>
    <row r="222" spans="1:5" x14ac:dyDescent="0.3">
      <c r="A222" s="7"/>
      <c r="E222" s="21"/>
    </row>
    <row r="223" spans="1:5" x14ac:dyDescent="0.3">
      <c r="A223" s="7"/>
      <c r="E223" s="21"/>
    </row>
    <row r="224" spans="1:5" x14ac:dyDescent="0.3">
      <c r="A224" s="7"/>
      <c r="E224" s="21"/>
    </row>
    <row r="225" spans="1:5" x14ac:dyDescent="0.3">
      <c r="A225" s="7"/>
      <c r="E225" s="21"/>
    </row>
    <row r="226" spans="1:5" x14ac:dyDescent="0.3">
      <c r="A226" s="7"/>
      <c r="E226" s="21"/>
    </row>
    <row r="227" spans="1:5" x14ac:dyDescent="0.3">
      <c r="A227" s="7"/>
      <c r="E227" s="21"/>
    </row>
    <row r="228" spans="1:5" x14ac:dyDescent="0.3">
      <c r="A228" s="7"/>
      <c r="E228" s="21"/>
    </row>
    <row r="229" spans="1:5" x14ac:dyDescent="0.3">
      <c r="A229" s="7"/>
      <c r="E229" s="21"/>
    </row>
    <row r="230" spans="1:5" x14ac:dyDescent="0.3">
      <c r="A230" s="7"/>
      <c r="E230" s="21"/>
    </row>
    <row r="231" spans="1:5" x14ac:dyDescent="0.3">
      <c r="A231" s="7"/>
      <c r="E231" s="21"/>
    </row>
    <row r="232" spans="1:5" x14ac:dyDescent="0.3">
      <c r="A232" s="7"/>
      <c r="E232" s="21"/>
    </row>
    <row r="233" spans="1:5" x14ac:dyDescent="0.3">
      <c r="A233" s="7"/>
      <c r="E233" s="21"/>
    </row>
    <row r="234" spans="1:5" x14ac:dyDescent="0.3">
      <c r="A234" s="7"/>
      <c r="E234" s="21"/>
    </row>
    <row r="235" spans="1:5" x14ac:dyDescent="0.3">
      <c r="A235" s="7"/>
      <c r="E235" s="21"/>
    </row>
    <row r="236" spans="1:5" x14ac:dyDescent="0.3">
      <c r="A236" s="7"/>
      <c r="E236" s="21"/>
    </row>
    <row r="237" spans="1:5" x14ac:dyDescent="0.3">
      <c r="A237" s="7"/>
      <c r="E237" s="21"/>
    </row>
    <row r="238" spans="1:5" x14ac:dyDescent="0.3">
      <c r="A238" s="7"/>
      <c r="E238" s="21"/>
    </row>
    <row r="239" spans="1:5" x14ac:dyDescent="0.3">
      <c r="A239" s="7"/>
      <c r="E239" s="21"/>
    </row>
    <row r="240" spans="1:5" x14ac:dyDescent="0.3">
      <c r="A240" s="7"/>
      <c r="E240" s="21"/>
    </row>
    <row r="241" spans="1:5" x14ac:dyDescent="0.3">
      <c r="A241" s="7"/>
      <c r="E241" s="21"/>
    </row>
    <row r="242" spans="1:5" x14ac:dyDescent="0.3">
      <c r="A242" s="7"/>
      <c r="E242" s="21"/>
    </row>
    <row r="243" spans="1:5" x14ac:dyDescent="0.3">
      <c r="A243" s="7"/>
      <c r="E243" s="21"/>
    </row>
    <row r="244" spans="1:5" x14ac:dyDescent="0.3">
      <c r="A244" s="7"/>
      <c r="E244" s="21"/>
    </row>
    <row r="245" spans="1:5" x14ac:dyDescent="0.3">
      <c r="A245" s="7"/>
      <c r="E245" s="21"/>
    </row>
    <row r="246" spans="1:5" x14ac:dyDescent="0.3">
      <c r="A246" s="7"/>
      <c r="E246" s="21"/>
    </row>
    <row r="247" spans="1:5" x14ac:dyDescent="0.3">
      <c r="A247" s="7"/>
      <c r="E247" s="21"/>
    </row>
    <row r="248" spans="1:5" x14ac:dyDescent="0.3">
      <c r="A248" s="7"/>
      <c r="E248" s="21"/>
    </row>
    <row r="249" spans="1:5" x14ac:dyDescent="0.3">
      <c r="A249" s="7"/>
      <c r="E249" s="21"/>
    </row>
    <row r="250" spans="1:5" x14ac:dyDescent="0.3">
      <c r="A250" s="7"/>
      <c r="E250" s="21"/>
    </row>
    <row r="251" spans="1:5" x14ac:dyDescent="0.3">
      <c r="A251" s="7"/>
      <c r="E251" s="21"/>
    </row>
    <row r="252" spans="1:5" x14ac:dyDescent="0.3">
      <c r="A252" s="7"/>
      <c r="E252" s="21"/>
    </row>
    <row r="253" spans="1:5" x14ac:dyDescent="0.3">
      <c r="A253" s="7"/>
      <c r="E253" s="21"/>
    </row>
    <row r="254" spans="1:5" x14ac:dyDescent="0.3">
      <c r="A254" s="7"/>
      <c r="E254" s="21"/>
    </row>
    <row r="255" spans="1:5" x14ac:dyDescent="0.3">
      <c r="A255" s="7"/>
      <c r="E255" s="21"/>
    </row>
    <row r="256" spans="1:5" x14ac:dyDescent="0.3">
      <c r="A256" s="7"/>
      <c r="E256" s="21"/>
    </row>
    <row r="257" spans="1:5" x14ac:dyDescent="0.3">
      <c r="A257" s="7"/>
      <c r="E257" s="21"/>
    </row>
    <row r="258" spans="1:5" x14ac:dyDescent="0.3">
      <c r="A258" s="7"/>
      <c r="E258" s="21"/>
    </row>
    <row r="259" spans="1:5" x14ac:dyDescent="0.3">
      <c r="A259" s="7"/>
      <c r="E259" s="21"/>
    </row>
    <row r="260" spans="1:5" x14ac:dyDescent="0.3">
      <c r="A260" s="7"/>
      <c r="E260" s="21"/>
    </row>
    <row r="261" spans="1:5" x14ac:dyDescent="0.3">
      <c r="A261" s="7"/>
      <c r="E261" s="21"/>
    </row>
    <row r="262" spans="1:5" x14ac:dyDescent="0.3">
      <c r="A262" s="7"/>
      <c r="E262" s="21"/>
    </row>
    <row r="263" spans="1:5" x14ac:dyDescent="0.3">
      <c r="A263" s="7"/>
      <c r="E263" s="21"/>
    </row>
    <row r="264" spans="1:5" x14ac:dyDescent="0.3">
      <c r="A264" s="7"/>
      <c r="E264" s="21"/>
    </row>
    <row r="265" spans="1:5" x14ac:dyDescent="0.3">
      <c r="A265" s="7"/>
      <c r="E265" s="21"/>
    </row>
    <row r="266" spans="1:5" x14ac:dyDescent="0.3">
      <c r="A266" s="7"/>
      <c r="E266" s="21"/>
    </row>
    <row r="267" spans="1:5" x14ac:dyDescent="0.3">
      <c r="A267" s="7"/>
      <c r="E267" s="21"/>
    </row>
    <row r="268" spans="1:5" x14ac:dyDescent="0.3">
      <c r="A268" s="7"/>
      <c r="E268" s="21"/>
    </row>
    <row r="269" spans="1:5" x14ac:dyDescent="0.3">
      <c r="A269" s="7"/>
      <c r="E269" s="21"/>
    </row>
    <row r="270" spans="1:5" x14ac:dyDescent="0.3">
      <c r="A270" s="7"/>
      <c r="E270" s="21"/>
    </row>
    <row r="271" spans="1:5" x14ac:dyDescent="0.3">
      <c r="A271" s="7"/>
      <c r="E271" s="21"/>
    </row>
    <row r="272" spans="1:5" x14ac:dyDescent="0.3">
      <c r="A272" s="7"/>
      <c r="E272" s="21"/>
    </row>
    <row r="273" spans="1:5" x14ac:dyDescent="0.3">
      <c r="A273" s="7"/>
      <c r="E273" s="21"/>
    </row>
    <row r="274" spans="1:5" x14ac:dyDescent="0.3">
      <c r="A274" s="7"/>
      <c r="E274" s="21"/>
    </row>
    <row r="275" spans="1:5" x14ac:dyDescent="0.3">
      <c r="A275" s="7"/>
      <c r="E275" s="21"/>
    </row>
    <row r="276" spans="1:5" x14ac:dyDescent="0.3">
      <c r="A276" s="7"/>
      <c r="E276" s="21"/>
    </row>
    <row r="277" spans="1:5" x14ac:dyDescent="0.3">
      <c r="A277" s="7"/>
      <c r="E277" s="21"/>
    </row>
    <row r="278" spans="1:5" x14ac:dyDescent="0.3">
      <c r="A278" s="7"/>
      <c r="E278" s="21"/>
    </row>
    <row r="279" spans="1:5" x14ac:dyDescent="0.3">
      <c r="A279" s="7"/>
      <c r="E279" s="21"/>
    </row>
    <row r="280" spans="1:5" x14ac:dyDescent="0.3">
      <c r="A280" s="7"/>
      <c r="E280" s="21"/>
    </row>
    <row r="281" spans="1:5" x14ac:dyDescent="0.3">
      <c r="A281" s="7"/>
      <c r="E281" s="21"/>
    </row>
    <row r="282" spans="1:5" x14ac:dyDescent="0.3">
      <c r="A282" s="7"/>
      <c r="E282" s="21"/>
    </row>
    <row r="283" spans="1:5" x14ac:dyDescent="0.3">
      <c r="A283" s="7"/>
      <c r="E283" s="21"/>
    </row>
    <row r="284" spans="1:5" x14ac:dyDescent="0.3">
      <c r="A284" s="7"/>
      <c r="E284" s="21"/>
    </row>
    <row r="285" spans="1:5" x14ac:dyDescent="0.3">
      <c r="A285" s="7"/>
      <c r="E285" s="21"/>
    </row>
    <row r="286" spans="1:5" x14ac:dyDescent="0.3">
      <c r="A286" s="7"/>
      <c r="E286" s="21"/>
    </row>
    <row r="287" spans="1:5" x14ac:dyDescent="0.3">
      <c r="A287" s="7"/>
      <c r="E287" s="21"/>
    </row>
    <row r="288" spans="1:5" x14ac:dyDescent="0.3">
      <c r="A288" s="7"/>
      <c r="E288" s="21"/>
    </row>
    <row r="289" spans="1:5" x14ac:dyDescent="0.3">
      <c r="A289" s="7"/>
      <c r="E289" s="21"/>
    </row>
    <row r="290" spans="1:5" x14ac:dyDescent="0.3">
      <c r="A290" s="7"/>
      <c r="E290" s="21"/>
    </row>
    <row r="291" spans="1:5" x14ac:dyDescent="0.3">
      <c r="A291" s="7"/>
      <c r="E291" s="21"/>
    </row>
    <row r="292" spans="1:5" x14ac:dyDescent="0.3">
      <c r="A292" s="7"/>
      <c r="E292" s="21"/>
    </row>
    <row r="293" spans="1:5" x14ac:dyDescent="0.3">
      <c r="A293" s="7"/>
      <c r="E293" s="21"/>
    </row>
    <row r="294" spans="1:5" x14ac:dyDescent="0.3">
      <c r="A294" s="7"/>
      <c r="E294" s="21"/>
    </row>
    <row r="295" spans="1:5" x14ac:dyDescent="0.3">
      <c r="A295" s="7"/>
      <c r="E295" s="21"/>
    </row>
    <row r="296" spans="1:5" x14ac:dyDescent="0.3">
      <c r="A296" s="7"/>
      <c r="E296" s="21"/>
    </row>
    <row r="297" spans="1:5" x14ac:dyDescent="0.3">
      <c r="A297" s="7"/>
      <c r="E297" s="21"/>
    </row>
    <row r="298" spans="1:5" x14ac:dyDescent="0.3">
      <c r="A298" s="7"/>
      <c r="E298" s="21"/>
    </row>
    <row r="299" spans="1:5" x14ac:dyDescent="0.3">
      <c r="A299" s="7"/>
      <c r="E299" s="21"/>
    </row>
    <row r="300" spans="1:5" x14ac:dyDescent="0.3">
      <c r="A300" s="7"/>
      <c r="E300" s="21"/>
    </row>
    <row r="301" spans="1:5" x14ac:dyDescent="0.3">
      <c r="A301" s="7"/>
      <c r="E301" s="21"/>
    </row>
    <row r="302" spans="1:5" x14ac:dyDescent="0.3">
      <c r="A302" s="7"/>
      <c r="E302" s="21"/>
    </row>
    <row r="303" spans="1:5" x14ac:dyDescent="0.3">
      <c r="A303" s="7"/>
      <c r="E303" s="21"/>
    </row>
    <row r="304" spans="1:5" x14ac:dyDescent="0.3">
      <c r="A304" s="7"/>
      <c r="E304" s="21"/>
    </row>
    <row r="305" spans="1:5" x14ac:dyDescent="0.3">
      <c r="A305" s="7"/>
      <c r="E305" s="21"/>
    </row>
    <row r="306" spans="1:5" x14ac:dyDescent="0.3">
      <c r="A306" s="7"/>
      <c r="E306" s="21"/>
    </row>
    <row r="307" spans="1:5" x14ac:dyDescent="0.3">
      <c r="A307" s="7"/>
      <c r="E307" s="21"/>
    </row>
    <row r="308" spans="1:5" x14ac:dyDescent="0.3">
      <c r="A308" s="7"/>
      <c r="E308" s="21"/>
    </row>
    <row r="309" spans="1:5" x14ac:dyDescent="0.3">
      <c r="A309" s="7"/>
      <c r="E309" s="21"/>
    </row>
    <row r="310" spans="1:5" x14ac:dyDescent="0.3">
      <c r="A310" s="7"/>
      <c r="E310" s="21"/>
    </row>
    <row r="311" spans="1:5" x14ac:dyDescent="0.3">
      <c r="A311" s="7"/>
      <c r="E311" s="21"/>
    </row>
    <row r="312" spans="1:5" x14ac:dyDescent="0.3">
      <c r="A312" s="7"/>
      <c r="E312" s="21"/>
    </row>
    <row r="313" spans="1:5" x14ac:dyDescent="0.3">
      <c r="A313" s="7"/>
      <c r="E313" s="21"/>
    </row>
    <row r="314" spans="1:5" x14ac:dyDescent="0.3">
      <c r="A314" s="7"/>
      <c r="E314" s="21"/>
    </row>
    <row r="315" spans="1:5" x14ac:dyDescent="0.3">
      <c r="A315" s="7"/>
      <c r="E315" s="21"/>
    </row>
    <row r="316" spans="1:5" x14ac:dyDescent="0.3">
      <c r="A316" s="7"/>
      <c r="E316" s="21"/>
    </row>
    <row r="317" spans="1:5" x14ac:dyDescent="0.3">
      <c r="A317" s="7"/>
      <c r="E317" s="21"/>
    </row>
    <row r="318" spans="1:5" x14ac:dyDescent="0.3">
      <c r="A318" s="7"/>
      <c r="E318" s="21"/>
    </row>
    <row r="319" spans="1:5" x14ac:dyDescent="0.3">
      <c r="A319" s="7"/>
      <c r="E319" s="21"/>
    </row>
    <row r="320" spans="1:5" x14ac:dyDescent="0.3">
      <c r="A320" s="7"/>
      <c r="E320" s="21"/>
    </row>
    <row r="321" spans="1:5" x14ac:dyDescent="0.3">
      <c r="A321" s="7"/>
      <c r="E321" s="21"/>
    </row>
    <row r="322" spans="1:5" x14ac:dyDescent="0.3">
      <c r="A322" s="7"/>
      <c r="E322" s="21"/>
    </row>
    <row r="323" spans="1:5" x14ac:dyDescent="0.3">
      <c r="A323" s="7"/>
      <c r="E323" s="21"/>
    </row>
    <row r="324" spans="1:5" x14ac:dyDescent="0.3">
      <c r="A324" s="7"/>
      <c r="E324" s="21"/>
    </row>
    <row r="325" spans="1:5" x14ac:dyDescent="0.3">
      <c r="A325" s="7"/>
      <c r="E325" s="21"/>
    </row>
    <row r="326" spans="1:5" x14ac:dyDescent="0.3">
      <c r="A326" s="7"/>
      <c r="E326" s="21"/>
    </row>
    <row r="327" spans="1:5" x14ac:dyDescent="0.3">
      <c r="A327" s="7"/>
      <c r="E327" s="21"/>
    </row>
    <row r="328" spans="1:5" x14ac:dyDescent="0.3">
      <c r="A328" s="7"/>
      <c r="E328" s="21"/>
    </row>
    <row r="329" spans="1:5" x14ac:dyDescent="0.3">
      <c r="A329" s="7"/>
      <c r="E329" s="21"/>
    </row>
    <row r="330" spans="1:5" x14ac:dyDescent="0.3">
      <c r="A330" s="7"/>
      <c r="E330" s="21"/>
    </row>
    <row r="331" spans="1:5" x14ac:dyDescent="0.3">
      <c r="A331" s="7"/>
      <c r="E331" s="21"/>
    </row>
    <row r="332" spans="1:5" x14ac:dyDescent="0.3">
      <c r="A332" s="7"/>
      <c r="E332" s="21"/>
    </row>
    <row r="333" spans="1:5" x14ac:dyDescent="0.3">
      <c r="A333" s="7"/>
      <c r="E333" s="21"/>
    </row>
    <row r="334" spans="1:5" x14ac:dyDescent="0.3">
      <c r="A334" s="7"/>
      <c r="E334" s="21"/>
    </row>
    <row r="335" spans="1:5" x14ac:dyDescent="0.3">
      <c r="A335" s="7"/>
      <c r="E335" s="21"/>
    </row>
    <row r="336" spans="1:5" x14ac:dyDescent="0.3">
      <c r="A336" s="7"/>
      <c r="E336" s="21"/>
    </row>
    <row r="337" spans="1:5" x14ac:dyDescent="0.3">
      <c r="A337" s="7"/>
      <c r="E337" s="21"/>
    </row>
    <row r="338" spans="1:5" x14ac:dyDescent="0.3">
      <c r="A338" s="7"/>
      <c r="E338" s="21"/>
    </row>
    <row r="339" spans="1:5" x14ac:dyDescent="0.3">
      <c r="A339" s="7"/>
      <c r="E339" s="21"/>
    </row>
    <row r="340" spans="1:5" x14ac:dyDescent="0.3">
      <c r="A340" s="7"/>
      <c r="E340" s="21"/>
    </row>
    <row r="341" spans="1:5" x14ac:dyDescent="0.3">
      <c r="A341" s="7"/>
      <c r="E341" s="21"/>
    </row>
    <row r="342" spans="1:5" x14ac:dyDescent="0.3">
      <c r="A342" s="7"/>
      <c r="E342" s="21"/>
    </row>
    <row r="343" spans="1:5" x14ac:dyDescent="0.3">
      <c r="A343" s="7"/>
      <c r="E343" s="21"/>
    </row>
    <row r="344" spans="1:5" x14ac:dyDescent="0.3">
      <c r="A344" s="7"/>
      <c r="E344" s="21"/>
    </row>
    <row r="345" spans="1:5" x14ac:dyDescent="0.3">
      <c r="A345" s="7"/>
      <c r="E345" s="21"/>
    </row>
    <row r="346" spans="1:5" x14ac:dyDescent="0.3">
      <c r="A346" s="7"/>
      <c r="E346" s="21"/>
    </row>
    <row r="347" spans="1:5" x14ac:dyDescent="0.3">
      <c r="A347" s="7"/>
      <c r="E347" s="21"/>
    </row>
    <row r="348" spans="1:5" x14ac:dyDescent="0.3">
      <c r="A348" s="7"/>
      <c r="E348" s="21"/>
    </row>
    <row r="349" spans="1:5" x14ac:dyDescent="0.3">
      <c r="A349" s="7"/>
      <c r="E349" s="21"/>
    </row>
    <row r="350" spans="1:5" x14ac:dyDescent="0.3">
      <c r="A350" s="7"/>
      <c r="E350" s="21"/>
    </row>
    <row r="351" spans="1:5" x14ac:dyDescent="0.3">
      <c r="A351" s="7"/>
      <c r="E351" s="21"/>
    </row>
    <row r="352" spans="1:5" x14ac:dyDescent="0.3">
      <c r="A352" s="7"/>
      <c r="E352" s="21"/>
    </row>
    <row r="353" spans="1:5" x14ac:dyDescent="0.3">
      <c r="A353" s="7"/>
      <c r="E353" s="21"/>
    </row>
    <row r="354" spans="1:5" x14ac:dyDescent="0.3">
      <c r="A354" s="7"/>
      <c r="E354" s="21"/>
    </row>
    <row r="355" spans="1:5" x14ac:dyDescent="0.3">
      <c r="A355" s="7"/>
      <c r="E355" s="21"/>
    </row>
    <row r="356" spans="1:5" x14ac:dyDescent="0.3">
      <c r="A356" s="7"/>
      <c r="E356" s="21"/>
    </row>
    <row r="357" spans="1:5" x14ac:dyDescent="0.3">
      <c r="A357" s="7"/>
      <c r="E357" s="21"/>
    </row>
    <row r="358" spans="1:5" x14ac:dyDescent="0.3">
      <c r="A358" s="7"/>
      <c r="E358" s="21"/>
    </row>
    <row r="359" spans="1:5" x14ac:dyDescent="0.3">
      <c r="A359" s="7"/>
      <c r="E359" s="21"/>
    </row>
    <row r="360" spans="1:5" x14ac:dyDescent="0.3">
      <c r="A360" s="7"/>
      <c r="E360" s="21"/>
    </row>
    <row r="361" spans="1:5" x14ac:dyDescent="0.3">
      <c r="A361" s="7"/>
      <c r="E361" s="21"/>
    </row>
    <row r="362" spans="1:5" x14ac:dyDescent="0.3">
      <c r="A362" s="7"/>
      <c r="E362" s="21"/>
    </row>
    <row r="363" spans="1:5" x14ac:dyDescent="0.3">
      <c r="A363" s="7"/>
      <c r="E363" s="21"/>
    </row>
    <row r="364" spans="1:5" x14ac:dyDescent="0.3">
      <c r="A364" s="7"/>
      <c r="E364" s="21"/>
    </row>
    <row r="365" spans="1:5" x14ac:dyDescent="0.3">
      <c r="A365" s="7"/>
      <c r="E365" s="21"/>
    </row>
    <row r="366" spans="1:5" x14ac:dyDescent="0.3">
      <c r="A366" s="7"/>
      <c r="E366" s="21"/>
    </row>
    <row r="367" spans="1:5" x14ac:dyDescent="0.3">
      <c r="A367" s="7"/>
      <c r="E367" s="21"/>
    </row>
    <row r="368" spans="1:5" x14ac:dyDescent="0.3">
      <c r="A368" s="7"/>
      <c r="E368" s="21"/>
    </row>
    <row r="369" spans="1:5" x14ac:dyDescent="0.3">
      <c r="A369" s="7"/>
      <c r="E369" s="21"/>
    </row>
    <row r="370" spans="1:5" x14ac:dyDescent="0.3">
      <c r="A370" s="7"/>
      <c r="E370" s="21"/>
    </row>
    <row r="371" spans="1:5" x14ac:dyDescent="0.3">
      <c r="A371" s="7"/>
      <c r="E371" s="21"/>
    </row>
    <row r="372" spans="1:5" x14ac:dyDescent="0.3">
      <c r="A372" s="7"/>
      <c r="E372" s="21"/>
    </row>
    <row r="373" spans="1:5" x14ac:dyDescent="0.3">
      <c r="A373" s="7"/>
      <c r="E373" s="21"/>
    </row>
    <row r="374" spans="1:5" x14ac:dyDescent="0.3">
      <c r="A374" s="7"/>
      <c r="E374" s="21"/>
    </row>
    <row r="375" spans="1:5" x14ac:dyDescent="0.3">
      <c r="A375" s="7"/>
      <c r="E375" s="21"/>
    </row>
    <row r="376" spans="1:5" x14ac:dyDescent="0.3">
      <c r="A376" s="7"/>
      <c r="E376" s="21"/>
    </row>
    <row r="377" spans="1:5" x14ac:dyDescent="0.3">
      <c r="A377" s="7"/>
      <c r="E377" s="21"/>
    </row>
    <row r="378" spans="1:5" x14ac:dyDescent="0.3">
      <c r="A378" s="7"/>
      <c r="E378" s="21"/>
    </row>
    <row r="379" spans="1:5" x14ac:dyDescent="0.3">
      <c r="A379" s="7"/>
      <c r="E379" s="21"/>
    </row>
    <row r="380" spans="1:5" x14ac:dyDescent="0.3">
      <c r="A380" s="7"/>
      <c r="E380" s="21"/>
    </row>
    <row r="381" spans="1:5" x14ac:dyDescent="0.3">
      <c r="A381" s="7"/>
      <c r="E381" s="21"/>
    </row>
    <row r="382" spans="1:5" x14ac:dyDescent="0.3">
      <c r="A382" s="7"/>
      <c r="E382" s="21"/>
    </row>
    <row r="383" spans="1:5" x14ac:dyDescent="0.3">
      <c r="A383" s="7"/>
      <c r="E383" s="21"/>
    </row>
    <row r="384" spans="1:5" x14ac:dyDescent="0.3">
      <c r="A384" s="7"/>
      <c r="E384" s="21"/>
    </row>
    <row r="385" spans="1:5" x14ac:dyDescent="0.3">
      <c r="A385" s="7"/>
      <c r="E385" s="21"/>
    </row>
    <row r="386" spans="1:5" x14ac:dyDescent="0.3">
      <c r="A386" s="7"/>
      <c r="E386" s="21"/>
    </row>
    <row r="387" spans="1:5" x14ac:dyDescent="0.3">
      <c r="A387" s="7"/>
      <c r="E387" s="21"/>
    </row>
    <row r="388" spans="1:5" x14ac:dyDescent="0.3">
      <c r="A388" s="7"/>
      <c r="E388" s="21"/>
    </row>
    <row r="389" spans="1:5" x14ac:dyDescent="0.3">
      <c r="A389" s="7"/>
      <c r="E389" s="21"/>
    </row>
    <row r="390" spans="1:5" x14ac:dyDescent="0.3">
      <c r="A390" s="7"/>
      <c r="E390" s="21"/>
    </row>
    <row r="391" spans="1:5" x14ac:dyDescent="0.3">
      <c r="A391" s="7"/>
      <c r="E391" s="21"/>
    </row>
    <row r="392" spans="1:5" x14ac:dyDescent="0.3">
      <c r="A392" s="7"/>
      <c r="E392" s="21"/>
    </row>
    <row r="393" spans="1:5" x14ac:dyDescent="0.3">
      <c r="A393" s="7"/>
      <c r="E393" s="21"/>
    </row>
    <row r="394" spans="1:5" x14ac:dyDescent="0.3">
      <c r="A394" s="7"/>
      <c r="E394" s="21"/>
    </row>
    <row r="395" spans="1:5" x14ac:dyDescent="0.3">
      <c r="A395" s="7"/>
      <c r="E395" s="21"/>
    </row>
    <row r="396" spans="1:5" x14ac:dyDescent="0.3">
      <c r="A396" s="7"/>
      <c r="E396" s="21"/>
    </row>
    <row r="397" spans="1:5" x14ac:dyDescent="0.3">
      <c r="A397" s="7"/>
      <c r="E397" s="21"/>
    </row>
    <row r="398" spans="1:5" x14ac:dyDescent="0.3">
      <c r="A398" s="7"/>
      <c r="E398" s="21"/>
    </row>
    <row r="399" spans="1:5" x14ac:dyDescent="0.3">
      <c r="A399" s="7"/>
      <c r="E399" s="21"/>
    </row>
    <row r="400" spans="1:5" x14ac:dyDescent="0.3">
      <c r="A400" s="7"/>
      <c r="E400" s="21"/>
    </row>
    <row r="401" spans="1:5" x14ac:dyDescent="0.3">
      <c r="A401" s="7"/>
      <c r="E401" s="21"/>
    </row>
    <row r="402" spans="1:5" x14ac:dyDescent="0.3">
      <c r="A402" s="7"/>
      <c r="E402" s="21"/>
    </row>
    <row r="403" spans="1:5" x14ac:dyDescent="0.3">
      <c r="A403" s="7"/>
      <c r="E403" s="21"/>
    </row>
    <row r="404" spans="1:5" x14ac:dyDescent="0.3">
      <c r="A404" s="7"/>
      <c r="E404" s="21"/>
    </row>
    <row r="405" spans="1:5" x14ac:dyDescent="0.3">
      <c r="A405" s="7"/>
      <c r="E405" s="21"/>
    </row>
    <row r="406" spans="1:5" x14ac:dyDescent="0.3">
      <c r="A406" s="7"/>
      <c r="E406" s="21"/>
    </row>
    <row r="407" spans="1:5" x14ac:dyDescent="0.3">
      <c r="A407" s="7"/>
      <c r="E407" s="21"/>
    </row>
    <row r="408" spans="1:5" x14ac:dyDescent="0.3">
      <c r="A408" s="7"/>
      <c r="E408" s="21"/>
    </row>
    <row r="409" spans="1:5" x14ac:dyDescent="0.3">
      <c r="A409" s="7"/>
      <c r="E409" s="21"/>
    </row>
    <row r="410" spans="1:5" x14ac:dyDescent="0.3">
      <c r="A410" s="7"/>
      <c r="E410" s="21"/>
    </row>
    <row r="411" spans="1:5" x14ac:dyDescent="0.3">
      <c r="A411" s="7"/>
      <c r="E411" s="21"/>
    </row>
    <row r="412" spans="1:5" x14ac:dyDescent="0.3">
      <c r="A412" s="7"/>
      <c r="E412" s="21"/>
    </row>
    <row r="413" spans="1:5" x14ac:dyDescent="0.3">
      <c r="A413" s="7"/>
      <c r="E413" s="21"/>
    </row>
    <row r="414" spans="1:5" x14ac:dyDescent="0.3">
      <c r="A414" s="7"/>
      <c r="E414" s="21"/>
    </row>
    <row r="415" spans="1:5" x14ac:dyDescent="0.3">
      <c r="A415" s="7"/>
      <c r="E415" s="21"/>
    </row>
    <row r="416" spans="1:5" x14ac:dyDescent="0.3">
      <c r="A416" s="7"/>
      <c r="E416" s="21"/>
    </row>
    <row r="417" spans="1:5" x14ac:dyDescent="0.3">
      <c r="A417" s="7"/>
      <c r="E417" s="21"/>
    </row>
    <row r="418" spans="1:5" x14ac:dyDescent="0.3">
      <c r="A418" s="7"/>
      <c r="E418" s="21"/>
    </row>
    <row r="419" spans="1:5" x14ac:dyDescent="0.3">
      <c r="A419" s="7"/>
      <c r="E419" s="21"/>
    </row>
    <row r="420" spans="1:5" x14ac:dyDescent="0.3">
      <c r="A420" s="7"/>
      <c r="E420" s="21"/>
    </row>
    <row r="421" spans="1:5" x14ac:dyDescent="0.3">
      <c r="A421" s="7"/>
      <c r="E421" s="21"/>
    </row>
    <row r="422" spans="1:5" x14ac:dyDescent="0.3">
      <c r="A422" s="7"/>
      <c r="E422" s="21"/>
    </row>
    <row r="423" spans="1:5" x14ac:dyDescent="0.3">
      <c r="A423" s="7"/>
      <c r="E423" s="21"/>
    </row>
    <row r="424" spans="1:5" x14ac:dyDescent="0.3">
      <c r="A424" s="7"/>
      <c r="E424" s="21"/>
    </row>
    <row r="425" spans="1:5" x14ac:dyDescent="0.3">
      <c r="A425" s="7"/>
      <c r="E425" s="21"/>
    </row>
    <row r="426" spans="1:5" x14ac:dyDescent="0.3">
      <c r="A426" s="7"/>
      <c r="E426" s="21"/>
    </row>
    <row r="427" spans="1:5" x14ac:dyDescent="0.3">
      <c r="A427" s="7"/>
      <c r="E427" s="21"/>
    </row>
    <row r="428" spans="1:5" x14ac:dyDescent="0.3">
      <c r="A428" s="7"/>
      <c r="E428" s="21"/>
    </row>
    <row r="429" spans="1:5" x14ac:dyDescent="0.3">
      <c r="A429" s="7"/>
      <c r="E429" s="21"/>
    </row>
    <row r="430" spans="1:5" x14ac:dyDescent="0.3">
      <c r="A430" s="7"/>
      <c r="E430" s="21"/>
    </row>
    <row r="431" spans="1:5" x14ac:dyDescent="0.3">
      <c r="A431" s="7"/>
      <c r="E431" s="21"/>
    </row>
    <row r="432" spans="1:5" x14ac:dyDescent="0.3">
      <c r="A432" s="7"/>
      <c r="E432" s="21"/>
    </row>
    <row r="433" spans="1:5" x14ac:dyDescent="0.3">
      <c r="A433" s="7"/>
      <c r="E433" s="21"/>
    </row>
    <row r="434" spans="1:5" x14ac:dyDescent="0.3">
      <c r="A434" s="7"/>
      <c r="E434" s="21"/>
    </row>
    <row r="435" spans="1:5" x14ac:dyDescent="0.3">
      <c r="A435" s="7"/>
      <c r="E435" s="21"/>
    </row>
    <row r="436" spans="1:5" x14ac:dyDescent="0.3">
      <c r="A436" s="7"/>
      <c r="E436" s="21"/>
    </row>
    <row r="437" spans="1:5" x14ac:dyDescent="0.3">
      <c r="A437" s="7"/>
      <c r="E437" s="21"/>
    </row>
    <row r="438" spans="1:5" x14ac:dyDescent="0.3">
      <c r="A438" s="7"/>
      <c r="E438" s="21"/>
    </row>
    <row r="439" spans="1:5" x14ac:dyDescent="0.3">
      <c r="A439" s="7"/>
      <c r="E439" s="21"/>
    </row>
    <row r="440" spans="1:5" x14ac:dyDescent="0.3">
      <c r="A440" s="7"/>
      <c r="E440" s="21"/>
    </row>
    <row r="441" spans="1:5" x14ac:dyDescent="0.3">
      <c r="A441" s="7"/>
      <c r="E441" s="21"/>
    </row>
    <row r="442" spans="1:5" x14ac:dyDescent="0.3">
      <c r="A442" s="7"/>
      <c r="E442" s="21"/>
    </row>
    <row r="443" spans="1:5" x14ac:dyDescent="0.3">
      <c r="A443" s="7"/>
      <c r="E443" s="21"/>
    </row>
    <row r="444" spans="1:5" x14ac:dyDescent="0.3">
      <c r="A444" s="7"/>
      <c r="E444" s="21"/>
    </row>
    <row r="445" spans="1:5" x14ac:dyDescent="0.3">
      <c r="A445" s="7"/>
      <c r="E445" s="21"/>
    </row>
    <row r="446" spans="1:5" x14ac:dyDescent="0.3">
      <c r="A446" s="7"/>
      <c r="E446" s="21"/>
    </row>
    <row r="447" spans="1:5" x14ac:dyDescent="0.3">
      <c r="A447" s="7"/>
      <c r="E447" s="21"/>
    </row>
    <row r="448" spans="1:5" x14ac:dyDescent="0.3">
      <c r="A448" s="7"/>
      <c r="E448" s="21"/>
    </row>
    <row r="449" spans="1:5" x14ac:dyDescent="0.3">
      <c r="A449" s="7"/>
      <c r="E449" s="21"/>
    </row>
    <row r="450" spans="1:5" x14ac:dyDescent="0.3">
      <c r="A450" s="7"/>
      <c r="E450" s="21"/>
    </row>
    <row r="451" spans="1:5" x14ac:dyDescent="0.3">
      <c r="A451" s="7"/>
      <c r="E451" s="21"/>
    </row>
    <row r="452" spans="1:5" x14ac:dyDescent="0.3">
      <c r="A452" s="7"/>
      <c r="E452" s="21"/>
    </row>
    <row r="453" spans="1:5" x14ac:dyDescent="0.3">
      <c r="A453" s="7"/>
      <c r="E453" s="21"/>
    </row>
    <row r="454" spans="1:5" x14ac:dyDescent="0.3">
      <c r="A454" s="7"/>
      <c r="E454" s="21"/>
    </row>
    <row r="455" spans="1:5" x14ac:dyDescent="0.3">
      <c r="A455" s="7"/>
      <c r="E455" s="21"/>
    </row>
    <row r="456" spans="1:5" x14ac:dyDescent="0.3">
      <c r="A456" s="7"/>
      <c r="E456" s="21"/>
    </row>
    <row r="457" spans="1:5" x14ac:dyDescent="0.3">
      <c r="A457" s="7"/>
      <c r="E457" s="21"/>
    </row>
    <row r="458" spans="1:5" x14ac:dyDescent="0.3">
      <c r="A458" s="7"/>
      <c r="E458" s="21"/>
    </row>
    <row r="459" spans="1:5" x14ac:dyDescent="0.3">
      <c r="A459" s="7"/>
      <c r="E459" s="21"/>
    </row>
    <row r="460" spans="1:5" x14ac:dyDescent="0.3">
      <c r="A460" s="7"/>
      <c r="E460" s="21"/>
    </row>
    <row r="461" spans="1:5" x14ac:dyDescent="0.3">
      <c r="A461" s="7"/>
      <c r="E461" s="21"/>
    </row>
    <row r="462" spans="1:5" x14ac:dyDescent="0.3">
      <c r="A462" s="7"/>
      <c r="E462" s="21"/>
    </row>
    <row r="463" spans="1:5" x14ac:dyDescent="0.3">
      <c r="A463" s="7"/>
      <c r="E463" s="21"/>
    </row>
    <row r="464" spans="1:5" x14ac:dyDescent="0.3">
      <c r="A464" s="7"/>
      <c r="E464" s="21"/>
    </row>
    <row r="465" spans="1:5" x14ac:dyDescent="0.3">
      <c r="A465" s="7"/>
      <c r="E465" s="21"/>
    </row>
    <row r="466" spans="1:5" x14ac:dyDescent="0.3">
      <c r="A466" s="7"/>
      <c r="E466" s="21"/>
    </row>
    <row r="467" spans="1:5" x14ac:dyDescent="0.3">
      <c r="A467" s="7"/>
      <c r="E467" s="21"/>
    </row>
    <row r="468" spans="1:5" x14ac:dyDescent="0.3">
      <c r="A468" s="7"/>
      <c r="E468" s="21"/>
    </row>
    <row r="469" spans="1:5" x14ac:dyDescent="0.3">
      <c r="A469" s="7"/>
      <c r="E469" s="21"/>
    </row>
    <row r="470" spans="1:5" x14ac:dyDescent="0.3">
      <c r="A470" s="7"/>
      <c r="E470" s="21"/>
    </row>
    <row r="471" spans="1:5" x14ac:dyDescent="0.3">
      <c r="A471" s="7"/>
      <c r="E471" s="21"/>
    </row>
    <row r="472" spans="1:5" x14ac:dyDescent="0.3">
      <c r="A472" s="7"/>
      <c r="E472" s="21"/>
    </row>
    <row r="473" spans="1:5" x14ac:dyDescent="0.3">
      <c r="A473" s="7"/>
      <c r="E473" s="21"/>
    </row>
    <row r="474" spans="1:5" x14ac:dyDescent="0.3">
      <c r="A474" s="7"/>
      <c r="E474" s="21"/>
    </row>
    <row r="475" spans="1:5" x14ac:dyDescent="0.3">
      <c r="A475" s="7"/>
      <c r="E475" s="21"/>
    </row>
    <row r="476" spans="1:5" x14ac:dyDescent="0.3">
      <c r="A476" s="7"/>
      <c r="E476" s="21"/>
    </row>
    <row r="477" spans="1:5" x14ac:dyDescent="0.3">
      <c r="A477" s="7"/>
      <c r="E477" s="21"/>
    </row>
    <row r="478" spans="1:5" x14ac:dyDescent="0.3">
      <c r="A478" s="7"/>
      <c r="E478" s="21"/>
    </row>
    <row r="479" spans="1:5" x14ac:dyDescent="0.3">
      <c r="A479" s="7"/>
      <c r="E479" s="21"/>
    </row>
    <row r="480" spans="1:5" x14ac:dyDescent="0.3">
      <c r="A480" s="7"/>
      <c r="E480" s="21"/>
    </row>
    <row r="481" spans="1:5" x14ac:dyDescent="0.3">
      <c r="A481" s="7"/>
      <c r="E481" s="21"/>
    </row>
    <row r="482" spans="1:5" x14ac:dyDescent="0.3">
      <c r="A482" s="7"/>
      <c r="E482" s="21"/>
    </row>
    <row r="483" spans="1:5" x14ac:dyDescent="0.3">
      <c r="A483" s="7"/>
      <c r="E483" s="21"/>
    </row>
    <row r="484" spans="1:5" x14ac:dyDescent="0.3">
      <c r="A484" s="7"/>
      <c r="E484" s="21"/>
    </row>
    <row r="485" spans="1:5" x14ac:dyDescent="0.3">
      <c r="A485" s="7"/>
      <c r="E485" s="21"/>
    </row>
    <row r="486" spans="1:5" x14ac:dyDescent="0.3">
      <c r="A486" s="7"/>
      <c r="E486" s="21"/>
    </row>
    <row r="487" spans="1:5" x14ac:dyDescent="0.3">
      <c r="A487" s="7"/>
      <c r="E487" s="21"/>
    </row>
    <row r="488" spans="1:5" x14ac:dyDescent="0.3">
      <c r="A488" s="7"/>
      <c r="E488" s="21"/>
    </row>
    <row r="489" spans="1:5" x14ac:dyDescent="0.3">
      <c r="A489" s="7"/>
      <c r="E489" s="21"/>
    </row>
    <row r="490" spans="1:5" x14ac:dyDescent="0.3">
      <c r="A490" s="7"/>
      <c r="E490" s="21"/>
    </row>
    <row r="491" spans="1:5" x14ac:dyDescent="0.3">
      <c r="A491" s="7"/>
      <c r="E491" s="21"/>
    </row>
    <row r="492" spans="1:5" x14ac:dyDescent="0.3">
      <c r="A492" s="7"/>
      <c r="E492" s="21"/>
    </row>
    <row r="493" spans="1:5" x14ac:dyDescent="0.3">
      <c r="A493" s="7"/>
      <c r="E493" s="21"/>
    </row>
    <row r="494" spans="1:5" x14ac:dyDescent="0.3">
      <c r="A494" s="7"/>
      <c r="E494" s="21"/>
    </row>
    <row r="495" spans="1:5" x14ac:dyDescent="0.3">
      <c r="A495" s="7"/>
      <c r="E495" s="21"/>
    </row>
    <row r="496" spans="1:5" x14ac:dyDescent="0.3">
      <c r="A496" s="7"/>
      <c r="E496" s="21"/>
    </row>
    <row r="497" spans="1:5" x14ac:dyDescent="0.3">
      <c r="A497" s="7"/>
      <c r="E497" s="21"/>
    </row>
    <row r="498" spans="1:5" x14ac:dyDescent="0.3">
      <c r="A498" s="7"/>
      <c r="E498" s="21"/>
    </row>
    <row r="499" spans="1:5" x14ac:dyDescent="0.3">
      <c r="A499" s="7"/>
      <c r="E499" s="21"/>
    </row>
    <row r="500" spans="1:5" x14ac:dyDescent="0.3">
      <c r="A500" s="7"/>
      <c r="E500" s="21"/>
    </row>
    <row r="501" spans="1:5" x14ac:dyDescent="0.3">
      <c r="A501" s="7"/>
      <c r="E501" s="21"/>
    </row>
    <row r="502" spans="1:5" x14ac:dyDescent="0.3">
      <c r="A502" s="7"/>
      <c r="E502" s="21"/>
    </row>
    <row r="503" spans="1:5" x14ac:dyDescent="0.3">
      <c r="A503" s="7"/>
      <c r="E503" s="21"/>
    </row>
    <row r="504" spans="1:5" x14ac:dyDescent="0.3">
      <c r="A504" s="7"/>
      <c r="E504" s="21"/>
    </row>
    <row r="505" spans="1:5" x14ac:dyDescent="0.3">
      <c r="A505" s="7"/>
      <c r="E505" s="21"/>
    </row>
    <row r="506" spans="1:5" x14ac:dyDescent="0.3">
      <c r="A506" s="7"/>
      <c r="E506" s="21"/>
    </row>
    <row r="507" spans="1:5" x14ac:dyDescent="0.3">
      <c r="A507" s="7"/>
      <c r="E507" s="21"/>
    </row>
    <row r="508" spans="1:5" x14ac:dyDescent="0.3">
      <c r="A508" s="7"/>
      <c r="E508" s="21"/>
    </row>
    <row r="509" spans="1:5" x14ac:dyDescent="0.3">
      <c r="A509" s="7"/>
      <c r="E509" s="21"/>
    </row>
    <row r="510" spans="1:5" x14ac:dyDescent="0.3">
      <c r="A510" s="7"/>
      <c r="E510" s="21"/>
    </row>
    <row r="511" spans="1:5" x14ac:dyDescent="0.3">
      <c r="A511" s="7"/>
      <c r="E511" s="21"/>
    </row>
    <row r="512" spans="1:5" x14ac:dyDescent="0.3">
      <c r="A512" s="7"/>
      <c r="E512" s="21"/>
    </row>
    <row r="513" spans="1:5" x14ac:dyDescent="0.3">
      <c r="A513" s="7"/>
      <c r="E513" s="21"/>
    </row>
    <row r="514" spans="1:5" x14ac:dyDescent="0.3">
      <c r="A514" s="7"/>
      <c r="E514" s="21"/>
    </row>
    <row r="515" spans="1:5" x14ac:dyDescent="0.3">
      <c r="A515" s="7"/>
      <c r="E515" s="21"/>
    </row>
  </sheetData>
  <sortState xmlns:xlrd2="http://schemas.microsoft.com/office/spreadsheetml/2017/richdata2" ref="A2:A51">
    <sortCondition ref="A2:A51"/>
  </sortState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6A959-AF28-4241-855F-40D54834D021}">
  <dimension ref="A1:D61"/>
  <sheetViews>
    <sheetView tabSelected="1" workbookViewId="0">
      <selection sqref="A1:D1"/>
    </sheetView>
  </sheetViews>
  <sheetFormatPr defaultRowHeight="14.4" x14ac:dyDescent="0.3"/>
  <cols>
    <col min="1" max="1" width="54" style="31" customWidth="1"/>
    <col min="2" max="2" width="25.6640625" customWidth="1"/>
    <col min="3" max="3" width="19.6640625" customWidth="1"/>
    <col min="4" max="4" width="31.6640625" customWidth="1"/>
  </cols>
  <sheetData>
    <row r="1" spans="1:4" ht="45.6" customHeight="1" thickBot="1" x14ac:dyDescent="0.35">
      <c r="A1" s="92" t="s">
        <v>171</v>
      </c>
      <c r="B1" s="84"/>
      <c r="C1" s="84"/>
      <c r="D1" s="85"/>
    </row>
    <row r="2" spans="1:4" x14ac:dyDescent="0.3">
      <c r="A2" s="60"/>
      <c r="B2" s="95" t="s">
        <v>165</v>
      </c>
      <c r="C2" s="95"/>
      <c r="D2" s="82" t="s">
        <v>106</v>
      </c>
    </row>
    <row r="3" spans="1:4" x14ac:dyDescent="0.3">
      <c r="A3" s="32"/>
      <c r="B3" s="64" t="s">
        <v>163</v>
      </c>
      <c r="C3" s="64" t="s">
        <v>164</v>
      </c>
      <c r="D3" s="64" t="s">
        <v>162</v>
      </c>
    </row>
    <row r="4" spans="1:4" ht="17.399999999999999" x14ac:dyDescent="0.35">
      <c r="A4" s="65" t="s">
        <v>166</v>
      </c>
      <c r="B4" s="66"/>
      <c r="C4" s="66"/>
      <c r="D4" s="66"/>
    </row>
    <row r="5" spans="1:4" ht="17.399999999999999" x14ac:dyDescent="0.35">
      <c r="A5" s="67" t="s">
        <v>167</v>
      </c>
      <c r="B5" s="73"/>
      <c r="C5" s="73"/>
      <c r="D5" s="73"/>
    </row>
    <row r="6" spans="1:4" ht="17.399999999999999" x14ac:dyDescent="0.35">
      <c r="A6" s="69" t="s">
        <v>28</v>
      </c>
      <c r="B6" s="68"/>
      <c r="C6" s="68"/>
      <c r="D6" s="68"/>
    </row>
    <row r="7" spans="1:4" ht="17.399999999999999" x14ac:dyDescent="0.35">
      <c r="A7" s="70" t="s">
        <v>29</v>
      </c>
      <c r="B7" s="73"/>
      <c r="C7" s="73"/>
      <c r="D7" s="73"/>
    </row>
    <row r="8" spans="1:4" ht="17.399999999999999" x14ac:dyDescent="0.35">
      <c r="A8" s="69" t="s">
        <v>30</v>
      </c>
      <c r="B8" s="68"/>
      <c r="C8" s="68"/>
      <c r="D8" s="68"/>
    </row>
    <row r="9" spans="1:4" ht="17.399999999999999" x14ac:dyDescent="0.35">
      <c r="A9" s="70" t="s">
        <v>33</v>
      </c>
      <c r="B9" s="73"/>
      <c r="C9" s="73"/>
      <c r="D9" s="73"/>
    </row>
    <row r="10" spans="1:4" ht="17.399999999999999" x14ac:dyDescent="0.35">
      <c r="A10" s="69" t="s">
        <v>31</v>
      </c>
      <c r="B10" s="68"/>
      <c r="C10" s="68"/>
      <c r="D10" s="68"/>
    </row>
    <row r="11" spans="1:4" ht="17.399999999999999" x14ac:dyDescent="0.35">
      <c r="A11" s="70" t="s">
        <v>34</v>
      </c>
      <c r="B11" s="73"/>
      <c r="C11" s="73"/>
      <c r="D11" s="73"/>
    </row>
    <row r="12" spans="1:4" ht="17.399999999999999" x14ac:dyDescent="0.35">
      <c r="A12" s="69" t="s">
        <v>35</v>
      </c>
      <c r="B12" s="68"/>
      <c r="C12" s="68"/>
      <c r="D12" s="68"/>
    </row>
    <row r="13" spans="1:4" ht="17.399999999999999" x14ac:dyDescent="0.35">
      <c r="A13" s="70" t="s">
        <v>36</v>
      </c>
      <c r="B13" s="73"/>
      <c r="C13" s="73"/>
      <c r="D13" s="73"/>
    </row>
    <row r="14" spans="1:4" ht="17.399999999999999" x14ac:dyDescent="0.35">
      <c r="A14" s="69" t="s">
        <v>37</v>
      </c>
      <c r="B14" s="68"/>
      <c r="C14" s="68"/>
      <c r="D14" s="68"/>
    </row>
    <row r="15" spans="1:4" ht="17.399999999999999" x14ac:dyDescent="0.35">
      <c r="A15" s="70" t="s">
        <v>38</v>
      </c>
      <c r="B15" s="73"/>
      <c r="C15" s="73"/>
      <c r="D15" s="73"/>
    </row>
    <row r="16" spans="1:4" ht="17.399999999999999" x14ac:dyDescent="0.35">
      <c r="A16" s="69" t="s">
        <v>39</v>
      </c>
      <c r="B16" s="68"/>
      <c r="C16" s="68"/>
      <c r="D16" s="68"/>
    </row>
    <row r="17" spans="1:4" ht="17.399999999999999" x14ac:dyDescent="0.35">
      <c r="A17" s="70" t="s">
        <v>40</v>
      </c>
      <c r="B17" s="73"/>
      <c r="C17" s="73"/>
      <c r="D17" s="73"/>
    </row>
    <row r="18" spans="1:4" ht="17.399999999999999" x14ac:dyDescent="0.35">
      <c r="A18" s="69" t="s">
        <v>41</v>
      </c>
      <c r="B18" s="68"/>
      <c r="C18" s="68"/>
      <c r="D18" s="68"/>
    </row>
    <row r="19" spans="1:4" ht="17.399999999999999" x14ac:dyDescent="0.35">
      <c r="A19" s="70" t="s">
        <v>16</v>
      </c>
      <c r="B19" s="73"/>
      <c r="C19" s="73"/>
      <c r="D19" s="73"/>
    </row>
    <row r="20" spans="1:4" ht="17.399999999999999" x14ac:dyDescent="0.35">
      <c r="A20" s="69" t="s">
        <v>17</v>
      </c>
      <c r="B20" s="68"/>
      <c r="C20" s="68"/>
      <c r="D20" s="68"/>
    </row>
    <row r="21" spans="1:4" ht="34.799999999999997" x14ac:dyDescent="0.35">
      <c r="A21" s="70" t="s">
        <v>18</v>
      </c>
      <c r="B21" s="73"/>
      <c r="C21" s="73"/>
      <c r="D21" s="73"/>
    </row>
    <row r="22" spans="1:4" ht="17.399999999999999" x14ac:dyDescent="0.35">
      <c r="A22" s="69" t="s">
        <v>19</v>
      </c>
      <c r="B22" s="68"/>
      <c r="C22" s="68"/>
      <c r="D22" s="68"/>
    </row>
    <row r="23" spans="1:4" ht="17.399999999999999" x14ac:dyDescent="0.35">
      <c r="A23" s="70" t="s">
        <v>20</v>
      </c>
      <c r="B23" s="73"/>
      <c r="C23" s="73"/>
      <c r="D23" s="73"/>
    </row>
    <row r="24" spans="1:4" ht="17.399999999999999" x14ac:dyDescent="0.35">
      <c r="A24" s="69" t="s">
        <v>21</v>
      </c>
      <c r="B24" s="68"/>
      <c r="C24" s="68"/>
      <c r="D24" s="68"/>
    </row>
    <row r="25" spans="1:4" ht="17.399999999999999" x14ac:dyDescent="0.35">
      <c r="A25" s="70" t="s">
        <v>22</v>
      </c>
      <c r="B25" s="73"/>
      <c r="C25" s="73"/>
      <c r="D25" s="73"/>
    </row>
    <row r="26" spans="1:4" ht="17.399999999999999" x14ac:dyDescent="0.35">
      <c r="A26" s="69" t="s">
        <v>23</v>
      </c>
      <c r="B26" s="68"/>
      <c r="C26" s="68"/>
      <c r="D26" s="68"/>
    </row>
    <row r="27" spans="1:4" ht="17.399999999999999" x14ac:dyDescent="0.35">
      <c r="A27" s="70" t="s">
        <v>26</v>
      </c>
      <c r="B27" s="73"/>
      <c r="C27" s="73"/>
      <c r="D27" s="73"/>
    </row>
    <row r="28" spans="1:4" ht="17.399999999999999" x14ac:dyDescent="0.35">
      <c r="A28" s="69" t="s">
        <v>27</v>
      </c>
      <c r="B28" s="68"/>
      <c r="C28" s="68"/>
      <c r="D28" s="68"/>
    </row>
    <row r="29" spans="1:4" ht="17.399999999999999" x14ac:dyDescent="0.35">
      <c r="A29" s="70" t="s">
        <v>24</v>
      </c>
      <c r="B29" s="73"/>
      <c r="C29" s="73"/>
      <c r="D29" s="73"/>
    </row>
    <row r="30" spans="1:4" ht="17.399999999999999" x14ac:dyDescent="0.35">
      <c r="A30" s="69" t="s">
        <v>25</v>
      </c>
      <c r="B30" s="68"/>
      <c r="C30" s="68"/>
      <c r="D30" s="68"/>
    </row>
    <row r="31" spans="1:4" ht="34.799999999999997" x14ac:dyDescent="0.35">
      <c r="A31" s="70" t="s">
        <v>108</v>
      </c>
      <c r="B31" s="73"/>
      <c r="C31" s="73"/>
      <c r="D31" s="73"/>
    </row>
    <row r="32" spans="1:4" ht="17.399999999999999" x14ac:dyDescent="0.35">
      <c r="A32" s="69" t="s">
        <v>109</v>
      </c>
      <c r="B32" s="68"/>
      <c r="C32" s="68"/>
      <c r="D32" s="68"/>
    </row>
    <row r="33" spans="1:4" ht="34.799999999999997" x14ac:dyDescent="0.35">
      <c r="A33" s="70" t="s">
        <v>110</v>
      </c>
      <c r="B33" s="73"/>
      <c r="C33" s="73"/>
      <c r="D33" s="73"/>
    </row>
    <row r="34" spans="1:4" ht="34.799999999999997" x14ac:dyDescent="0.35">
      <c r="A34" s="69" t="s">
        <v>111</v>
      </c>
      <c r="B34" s="68"/>
      <c r="C34" s="68"/>
      <c r="D34" s="68"/>
    </row>
    <row r="35" spans="1:4" ht="17.399999999999999" x14ac:dyDescent="0.35">
      <c r="A35" s="70" t="s">
        <v>112</v>
      </c>
      <c r="B35" s="73"/>
      <c r="C35" s="73"/>
      <c r="D35" s="73"/>
    </row>
    <row r="36" spans="1:4" ht="34.799999999999997" x14ac:dyDescent="0.35">
      <c r="A36" s="69" t="s">
        <v>113</v>
      </c>
      <c r="B36" s="68"/>
      <c r="C36" s="68"/>
      <c r="D36" s="68"/>
    </row>
    <row r="37" spans="1:4" ht="34.799999999999997" x14ac:dyDescent="0.35">
      <c r="A37" s="70" t="s">
        <v>114</v>
      </c>
      <c r="B37" s="73"/>
      <c r="C37" s="73"/>
      <c r="D37" s="73"/>
    </row>
    <row r="38" spans="1:4" ht="34.799999999999997" x14ac:dyDescent="0.35">
      <c r="A38" s="69" t="s">
        <v>115</v>
      </c>
      <c r="B38" s="68"/>
      <c r="C38" s="68"/>
      <c r="D38" s="68"/>
    </row>
    <row r="39" spans="1:4" ht="17.399999999999999" x14ac:dyDescent="0.35">
      <c r="A39" s="70" t="s">
        <v>116</v>
      </c>
      <c r="B39" s="73"/>
      <c r="C39" s="73"/>
      <c r="D39" s="73"/>
    </row>
    <row r="40" spans="1:4" ht="34.799999999999997" x14ac:dyDescent="0.35">
      <c r="A40" s="69" t="s">
        <v>117</v>
      </c>
      <c r="B40" s="68"/>
      <c r="C40" s="68"/>
      <c r="D40" s="68"/>
    </row>
    <row r="41" spans="1:4" ht="17.399999999999999" x14ac:dyDescent="0.35">
      <c r="A41" s="70" t="s">
        <v>42</v>
      </c>
      <c r="B41" s="73"/>
      <c r="C41" s="73"/>
      <c r="D41" s="73"/>
    </row>
    <row r="42" spans="1:4" ht="17.399999999999999" x14ac:dyDescent="0.35">
      <c r="A42" s="69" t="s">
        <v>43</v>
      </c>
      <c r="B42" s="68"/>
      <c r="C42" s="68"/>
      <c r="D42" s="68"/>
    </row>
    <row r="43" spans="1:4" ht="17.399999999999999" x14ac:dyDescent="0.35">
      <c r="A43" s="70" t="s">
        <v>44</v>
      </c>
      <c r="B43" s="73"/>
      <c r="C43" s="73"/>
      <c r="D43" s="73"/>
    </row>
    <row r="44" spans="1:4" ht="17.399999999999999" x14ac:dyDescent="0.35">
      <c r="A44" s="69" t="s">
        <v>45</v>
      </c>
      <c r="B44" s="68"/>
      <c r="C44" s="68"/>
      <c r="D44" s="68"/>
    </row>
    <row r="45" spans="1:4" ht="17.399999999999999" x14ac:dyDescent="0.35">
      <c r="A45" s="70" t="s">
        <v>46</v>
      </c>
      <c r="B45" s="73"/>
      <c r="C45" s="73"/>
      <c r="D45" s="73"/>
    </row>
    <row r="46" spans="1:4" ht="17.399999999999999" x14ac:dyDescent="0.35">
      <c r="A46" s="69" t="s">
        <v>47</v>
      </c>
      <c r="B46" s="68"/>
      <c r="C46" s="68"/>
      <c r="D46" s="68"/>
    </row>
    <row r="47" spans="1:4" ht="17.399999999999999" x14ac:dyDescent="0.35">
      <c r="A47" s="70" t="s">
        <v>49</v>
      </c>
      <c r="B47" s="73"/>
      <c r="C47" s="73"/>
      <c r="D47" s="73"/>
    </row>
    <row r="48" spans="1:4" ht="34.799999999999997" x14ac:dyDescent="0.35">
      <c r="A48" s="69" t="s">
        <v>48</v>
      </c>
      <c r="B48" s="68"/>
      <c r="C48" s="68"/>
      <c r="D48" s="68"/>
    </row>
    <row r="49" spans="1:4" ht="17.399999999999999" x14ac:dyDescent="0.35">
      <c r="A49" s="70" t="s">
        <v>63</v>
      </c>
      <c r="B49" s="73"/>
      <c r="C49" s="73"/>
      <c r="D49" s="73"/>
    </row>
    <row r="50" spans="1:4" ht="17.399999999999999" x14ac:dyDescent="0.35">
      <c r="A50" s="69" t="s">
        <v>32</v>
      </c>
      <c r="B50" s="68"/>
      <c r="C50" s="68"/>
      <c r="D50" s="68"/>
    </row>
    <row r="51" spans="1:4" ht="34.799999999999997" x14ac:dyDescent="0.35">
      <c r="A51" s="70" t="s">
        <v>50</v>
      </c>
      <c r="B51" s="73"/>
      <c r="C51" s="73"/>
      <c r="D51" s="73"/>
    </row>
    <row r="52" spans="1:4" ht="17.399999999999999" x14ac:dyDescent="0.35">
      <c r="A52" s="69" t="s">
        <v>51</v>
      </c>
      <c r="B52" s="68"/>
      <c r="C52" s="68"/>
      <c r="D52" s="68"/>
    </row>
    <row r="53" spans="1:4" ht="17.399999999999999" x14ac:dyDescent="0.35">
      <c r="A53" s="70" t="s">
        <v>52</v>
      </c>
      <c r="B53" s="73"/>
      <c r="C53" s="73"/>
      <c r="D53" s="73"/>
    </row>
    <row r="54" spans="1:4" ht="52.2" x14ac:dyDescent="0.35">
      <c r="A54" s="69" t="s">
        <v>118</v>
      </c>
      <c r="B54" s="68"/>
      <c r="C54" s="68"/>
      <c r="D54" s="68"/>
    </row>
    <row r="55" spans="1:4" ht="17.399999999999999" x14ac:dyDescent="0.35">
      <c r="A55" s="70" t="s">
        <v>119</v>
      </c>
      <c r="B55" s="73"/>
      <c r="C55" s="73"/>
      <c r="D55" s="73"/>
    </row>
    <row r="56" spans="1:4" ht="17.399999999999999" x14ac:dyDescent="0.35">
      <c r="A56" s="69" t="s">
        <v>53</v>
      </c>
      <c r="B56" s="68"/>
      <c r="C56" s="68"/>
      <c r="D56" s="68"/>
    </row>
    <row r="57" spans="1:4" ht="17.399999999999999" x14ac:dyDescent="0.35">
      <c r="A57" s="71" t="s">
        <v>168</v>
      </c>
      <c r="B57" s="68">
        <f>SUM(B4:B56)</f>
        <v>0</v>
      </c>
      <c r="C57" s="68">
        <f>SUM(C4:C56)</f>
        <v>0</v>
      </c>
      <c r="D57" s="68">
        <f>SUM(D4:D56)</f>
        <v>0</v>
      </c>
    </row>
    <row r="58" spans="1:4" ht="17.399999999999999" x14ac:dyDescent="0.35">
      <c r="A58" s="70" t="s">
        <v>104</v>
      </c>
      <c r="B58" s="73"/>
      <c r="C58" s="73"/>
      <c r="D58" s="73"/>
    </row>
    <row r="59" spans="1:4" ht="17.399999999999999" x14ac:dyDescent="0.35">
      <c r="A59" s="69" t="s">
        <v>105</v>
      </c>
      <c r="B59" s="96">
        <f>(B57+C57)/100*7</f>
        <v>0</v>
      </c>
      <c r="C59" s="96"/>
      <c r="D59" s="68">
        <f>(D57+D58)/100*7</f>
        <v>0</v>
      </c>
    </row>
    <row r="60" spans="1:4" ht="17.399999999999999" x14ac:dyDescent="0.35">
      <c r="A60" s="65" t="s">
        <v>169</v>
      </c>
      <c r="B60" s="72">
        <f>B57+B59+C57</f>
        <v>0</v>
      </c>
      <c r="C60" s="68"/>
      <c r="D60" s="68"/>
    </row>
    <row r="61" spans="1:4" ht="17.399999999999999" x14ac:dyDescent="0.35">
      <c r="A61" s="65" t="s">
        <v>170</v>
      </c>
      <c r="B61" s="68">
        <f>B60+D59+D58+D57</f>
        <v>0</v>
      </c>
      <c r="C61" s="68"/>
      <c r="D61" s="68"/>
    </row>
  </sheetData>
  <mergeCells count="3">
    <mergeCell ref="B2:C2"/>
    <mergeCell ref="B59:C59"/>
    <mergeCell ref="A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A8159-769E-42A0-9128-3588E2ADCF62}">
  <dimension ref="A1:C29"/>
  <sheetViews>
    <sheetView topLeftCell="A2" workbookViewId="0">
      <selection sqref="A1:C1"/>
    </sheetView>
  </sheetViews>
  <sheetFormatPr defaultRowHeight="14.4" x14ac:dyDescent="0.3"/>
  <cols>
    <col min="1" max="1" width="39.6640625" customWidth="1"/>
    <col min="2" max="2" width="33.6640625" customWidth="1"/>
    <col min="3" max="3" width="18.44140625" customWidth="1"/>
  </cols>
  <sheetData>
    <row r="1" spans="1:3" ht="36.6" customHeight="1" thickBot="1" x14ac:dyDescent="0.35">
      <c r="A1" s="83" t="s">
        <v>172</v>
      </c>
      <c r="B1" s="97"/>
      <c r="C1" s="98"/>
    </row>
    <row r="2" spans="1:3" x14ac:dyDescent="0.3">
      <c r="A2" s="39" t="s">
        <v>189</v>
      </c>
      <c r="B2" s="39" t="s">
        <v>190</v>
      </c>
      <c r="C2" s="39" t="s">
        <v>191</v>
      </c>
    </row>
    <row r="3" spans="1:3" ht="15.6" x14ac:dyDescent="0.3">
      <c r="A3" s="58" t="s">
        <v>173</v>
      </c>
      <c r="B3" s="29"/>
      <c r="C3" s="29"/>
    </row>
    <row r="4" spans="1:3" ht="27" customHeight="1" x14ac:dyDescent="0.3">
      <c r="A4" s="58" t="s">
        <v>174</v>
      </c>
      <c r="B4" s="29"/>
      <c r="C4" s="29"/>
    </row>
    <row r="5" spans="1:3" ht="27" customHeight="1" x14ac:dyDescent="0.3">
      <c r="A5" s="58" t="s">
        <v>175</v>
      </c>
      <c r="B5" s="29"/>
      <c r="C5" s="29"/>
    </row>
    <row r="6" spans="1:3" ht="36.6" customHeight="1" x14ac:dyDescent="0.3">
      <c r="A6" s="58" t="s">
        <v>176</v>
      </c>
      <c r="B6" s="29"/>
      <c r="C6" s="29"/>
    </row>
    <row r="7" spans="1:3" ht="37.200000000000003" customHeight="1" x14ac:dyDescent="0.3">
      <c r="A7" s="58" t="s">
        <v>177</v>
      </c>
      <c r="B7" s="29"/>
      <c r="C7" s="29"/>
    </row>
    <row r="8" spans="1:3" ht="43.95" customHeight="1" x14ac:dyDescent="0.3">
      <c r="A8" s="58" t="s">
        <v>178</v>
      </c>
      <c r="B8" s="29"/>
      <c r="C8" s="29"/>
    </row>
    <row r="9" spans="1:3" ht="24.6" customHeight="1" x14ac:dyDescent="0.3">
      <c r="A9" s="58" t="s">
        <v>179</v>
      </c>
      <c r="B9" s="29"/>
      <c r="C9" s="29"/>
    </row>
    <row r="10" spans="1:3" ht="37.950000000000003" customHeight="1" x14ac:dyDescent="0.3">
      <c r="A10" s="58" t="s">
        <v>180</v>
      </c>
      <c r="B10" s="29"/>
      <c r="C10" s="29"/>
    </row>
    <row r="11" spans="1:3" ht="40.950000000000003" customHeight="1" x14ac:dyDescent="0.3">
      <c r="A11" s="58" t="s">
        <v>181</v>
      </c>
      <c r="B11" s="29"/>
      <c r="C11" s="29"/>
    </row>
    <row r="12" spans="1:3" ht="48.6" customHeight="1" x14ac:dyDescent="0.3">
      <c r="A12" s="58" t="s">
        <v>182</v>
      </c>
      <c r="B12" s="29"/>
      <c r="C12" s="29"/>
    </row>
    <row r="13" spans="1:3" ht="34.950000000000003" customHeight="1" x14ac:dyDescent="0.3">
      <c r="A13" s="58" t="s">
        <v>183</v>
      </c>
      <c r="B13" s="29"/>
      <c r="C13" s="29"/>
    </row>
    <row r="14" spans="1:3" ht="33" customHeight="1" x14ac:dyDescent="0.3">
      <c r="A14" s="58" t="s">
        <v>184</v>
      </c>
      <c r="B14" s="29"/>
      <c r="C14" s="29"/>
    </row>
    <row r="15" spans="1:3" ht="27" customHeight="1" x14ac:dyDescent="0.3">
      <c r="A15" s="58" t="s">
        <v>185</v>
      </c>
      <c r="B15" s="29"/>
      <c r="C15" s="29"/>
    </row>
    <row r="16" spans="1:3" ht="27" customHeight="1" x14ac:dyDescent="0.3">
      <c r="A16" s="58" t="s">
        <v>186</v>
      </c>
      <c r="B16" s="29"/>
      <c r="C16" s="29"/>
    </row>
    <row r="17" spans="1:3" ht="26.4" customHeight="1" x14ac:dyDescent="0.3">
      <c r="A17" s="58" t="s">
        <v>187</v>
      </c>
      <c r="B17" s="29"/>
      <c r="C17" s="29"/>
    </row>
    <row r="18" spans="1:3" ht="23.4" customHeight="1" x14ac:dyDescent="0.3">
      <c r="A18" s="58" t="s">
        <v>188</v>
      </c>
      <c r="B18" s="29"/>
      <c r="C18" s="29"/>
    </row>
    <row r="19" spans="1:3" ht="24.6" customHeight="1" x14ac:dyDescent="0.3">
      <c r="A19" s="58" t="s">
        <v>152</v>
      </c>
      <c r="B19" s="29"/>
      <c r="C19" s="29"/>
    </row>
    <row r="20" spans="1:3" x14ac:dyDescent="0.3">
      <c r="A20" s="29"/>
      <c r="B20" s="29"/>
      <c r="C20" s="29"/>
    </row>
    <row r="21" spans="1:3" x14ac:dyDescent="0.3">
      <c r="A21" s="29"/>
      <c r="B21" s="29"/>
      <c r="C21" s="29"/>
    </row>
    <row r="22" spans="1:3" x14ac:dyDescent="0.3">
      <c r="A22" s="29"/>
      <c r="B22" s="29"/>
      <c r="C22" s="29"/>
    </row>
    <row r="23" spans="1:3" x14ac:dyDescent="0.3">
      <c r="A23" s="29" t="s">
        <v>77</v>
      </c>
      <c r="B23" s="29"/>
      <c r="C23" s="29"/>
    </row>
    <row r="24" spans="1:3" x14ac:dyDescent="0.3">
      <c r="A24" s="29"/>
      <c r="B24" s="29"/>
      <c r="C24" s="29"/>
    </row>
    <row r="25" spans="1:3" x14ac:dyDescent="0.3">
      <c r="A25" s="29"/>
      <c r="B25" s="29"/>
      <c r="C25" s="29"/>
    </row>
    <row r="26" spans="1:3" x14ac:dyDescent="0.3">
      <c r="A26" s="29"/>
      <c r="B26" s="29"/>
      <c r="C26" s="29"/>
    </row>
    <row r="27" spans="1:3" x14ac:dyDescent="0.3">
      <c r="A27" s="29"/>
      <c r="B27" s="29"/>
      <c r="C27" s="29"/>
    </row>
    <row r="28" spans="1:3" ht="15" thickBot="1" x14ac:dyDescent="0.35">
      <c r="A28" s="38"/>
      <c r="B28" s="38"/>
      <c r="C28" s="38"/>
    </row>
    <row r="29" spans="1:3" ht="18.600000000000001" thickBot="1" x14ac:dyDescent="0.4">
      <c r="A29" s="74" t="s">
        <v>107</v>
      </c>
      <c r="B29" s="75"/>
      <c r="C29" s="76">
        <f>SUM(C3:C28)</f>
        <v>0</v>
      </c>
    </row>
  </sheetData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c10c4120-885d-4313-92b4-95c626c7dff9" xsi:nil="true"/>
    <_ip_UnifiedCompliancePolicyProperties xmlns="http://schemas.microsoft.com/sharepoint/v3" xsi:nil="true"/>
    <lcf76f155ced4ddcb4097134ff3c332f xmlns="277c7267-5f02-4672-ab87-4582ec63d32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A97DE1ECA6A0D49BB14C566C91F85B5" ma:contentTypeVersion="20" ma:contentTypeDescription="Creare un nuovo documento." ma:contentTypeScope="" ma:versionID="f3b9448681f56870db28008ed068391e">
  <xsd:schema xmlns:xsd="http://www.w3.org/2001/XMLSchema" xmlns:xs="http://www.w3.org/2001/XMLSchema" xmlns:p="http://schemas.microsoft.com/office/2006/metadata/properties" xmlns:ns1="http://schemas.microsoft.com/sharepoint/v3" xmlns:ns2="277c7267-5f02-4672-ab87-4582ec63d32c" xmlns:ns3="c10c4120-885d-4313-92b4-95c626c7dff9" targetNamespace="http://schemas.microsoft.com/office/2006/metadata/properties" ma:root="true" ma:fieldsID="8c5dd4c1a99379ebd10524880db8a840" ns1:_="" ns2:_="" ns3:_="">
    <xsd:import namespace="http://schemas.microsoft.com/sharepoint/v3"/>
    <xsd:import namespace="277c7267-5f02-4672-ab87-4582ec63d32c"/>
    <xsd:import namespace="c10c4120-885d-4313-92b4-95c626c7df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rietà criteri di conformità unificati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zione interfaccia utente criteri di conformità unificat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c7267-5f02-4672-ab87-4582ec63d3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c4120-885d-4313-92b4-95c626c7dff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6cc78cd-fa51-4158-a0fe-2d8cd26e3ecf}" ma:internalName="TaxCatchAll" ma:showField="CatchAllData" ma:web="c10c4120-885d-4313-92b4-95c626c7df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1B62A2-B820-4AF5-8F5C-0DB9B954F4B1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54235d7d-53ef-49f0-af50-945a336d4273"/>
    <ds:schemaRef ds:uri="a8b22163-a684-4d95-ac21-99b58d252318"/>
    <ds:schemaRef ds:uri="http://www.w3.org/XML/1998/namespace"/>
    <ds:schemaRef ds:uri="http://purl.org/dc/dcmitype/"/>
    <ds:schemaRef ds:uri="http://schemas.microsoft.com/sharepoint/v3"/>
    <ds:schemaRef ds:uri="c10c4120-885d-4313-92b4-95c626c7dff9"/>
    <ds:schemaRef ds:uri="277c7267-5f02-4672-ab87-4582ec63d32c"/>
  </ds:schemaRefs>
</ds:datastoreItem>
</file>

<file path=customXml/itemProps2.xml><?xml version="1.0" encoding="utf-8"?>
<ds:datastoreItem xmlns:ds="http://schemas.openxmlformats.org/officeDocument/2006/customXml" ds:itemID="{FA120E01-DEE9-403F-88DC-C3DEC403AE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77c7267-5f02-4672-ab87-4582ec63d32c"/>
    <ds:schemaRef ds:uri="c10c4120-885d-4313-92b4-95c626c7df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22B7FF-00CC-4751-86FA-B6A13717BD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Foglio5</vt:lpstr>
      <vt:lpstr>CRONOPROGRAMMA</vt:lpstr>
      <vt:lpstr>LOCATION </vt:lpstr>
      <vt:lpstr>PERSONALE E CAST</vt:lpstr>
      <vt:lpstr>BENI E SERVIZI</vt:lpstr>
      <vt:lpstr>Totali e Controlli</vt:lpstr>
      <vt:lpstr>PIANO DEI COSTI</vt:lpstr>
      <vt:lpstr>PIANO FINANZIARIO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Aiello Giuseppe</dc:creator>
  <cp:lastModifiedBy>Freni Emanuela</cp:lastModifiedBy>
  <cp:lastPrinted>2024-04-22T12:09:20Z</cp:lastPrinted>
  <dcterms:created xsi:type="dcterms:W3CDTF">2023-10-12T10:39:58Z</dcterms:created>
  <dcterms:modified xsi:type="dcterms:W3CDTF">2025-04-09T11:13:34Z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0x0101001A97DE1ECA6A0D49BB14C566C91F85B5</vt:lpwstr>
  </property>
  <property fmtid="{D5CDD505-2E9C-101B-9397-08002B2CF9AE}" pid="3" name="MediaServiceImageTags">
    <vt:lpwstr/>
  </property>
</Properties>
</file>